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RDAAA\PPID\"/>
    </mc:Choice>
  </mc:AlternateContent>
  <xr:revisionPtr revIDLastSave="0" documentId="13_ncr:1_{A8989F06-ECE6-4733-9DCD-9994451E4FC2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DATA PJBT PELAKSANA JULI2023" sheetId="23" r:id="rId1"/>
    <sheet name="DATA PJBT FUNGSIONAL JuLI2023 " sheetId="22" r:id="rId2"/>
    <sheet name="DATA PJBT STRUKTURAL JULI 2023" sheetId="25" r:id="rId3"/>
    <sheet name="REKAP PGW PER JENIS KELAMINJULI" sheetId="24" r:id="rId4"/>
  </sheets>
  <definedNames>
    <definedName name="_xlnm.Print_Area" localSheetId="0">'DATA PJBT PELAKSANA JULI2023'!$A$1:$O$82</definedName>
    <definedName name="_xlnm.Print_Area" localSheetId="2">'DATA PJBT STRUKTURAL JULI 2023'!$A$1:$N$134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5" l="1"/>
  <c r="A10" i="25" s="1"/>
  <c r="A11" i="25" s="1"/>
  <c r="A12" i="25" s="1"/>
  <c r="A13" i="25" s="1"/>
  <c r="A14" i="25" s="1"/>
  <c r="A15" i="25" s="1"/>
  <c r="E6" i="24"/>
  <c r="G6" i="24" s="1"/>
  <c r="D6" i="24" s="1"/>
  <c r="C35" i="24"/>
  <c r="C36" i="24" s="1"/>
  <c r="E36" i="24"/>
  <c r="G34" i="24"/>
  <c r="G33" i="24"/>
  <c r="W32" i="24"/>
  <c r="V32" i="24"/>
  <c r="T32" i="24"/>
  <c r="S32" i="24"/>
  <c r="X31" i="24"/>
  <c r="Y31" i="24" s="1"/>
  <c r="U31" i="24"/>
  <c r="L31" i="24"/>
  <c r="K31" i="24"/>
  <c r="M31" i="24" s="1"/>
  <c r="X30" i="24"/>
  <c r="U30" i="24"/>
  <c r="Y30" i="24" s="1"/>
  <c r="M30" i="24"/>
  <c r="U29" i="24"/>
  <c r="Y29" i="24" s="1"/>
  <c r="M29" i="24"/>
  <c r="Y28" i="24"/>
  <c r="U28" i="24"/>
  <c r="M28" i="24"/>
  <c r="E28" i="24"/>
  <c r="C28" i="24"/>
  <c r="Y27" i="24"/>
  <c r="U27" i="24"/>
  <c r="G27" i="24"/>
  <c r="Y26" i="24"/>
  <c r="U26" i="24"/>
  <c r="G26" i="24"/>
  <c r="U25" i="24"/>
  <c r="Y25" i="24" s="1"/>
  <c r="G25" i="24"/>
  <c r="U24" i="24"/>
  <c r="U32" i="24" s="1"/>
  <c r="G24" i="24"/>
  <c r="Y23" i="24"/>
  <c r="U23" i="24"/>
  <c r="L23" i="24"/>
  <c r="K23" i="24"/>
  <c r="M23" i="24" s="1"/>
  <c r="G23" i="24"/>
  <c r="Y22" i="24"/>
  <c r="U22" i="24"/>
  <c r="M22" i="24"/>
  <c r="G22" i="24"/>
  <c r="U21" i="24"/>
  <c r="Y21" i="24" s="1"/>
  <c r="M21" i="24"/>
  <c r="G21" i="24"/>
  <c r="Y20" i="24"/>
  <c r="X20" i="24"/>
  <c r="U20" i="24"/>
  <c r="M20" i="24"/>
  <c r="G20" i="24"/>
  <c r="X19" i="24"/>
  <c r="X32" i="24" s="1"/>
  <c r="U19" i="24"/>
  <c r="M19" i="24"/>
  <c r="G19" i="24"/>
  <c r="G18" i="24"/>
  <c r="G17" i="24"/>
  <c r="G16" i="24"/>
  <c r="M15" i="24"/>
  <c r="K15" i="24"/>
  <c r="G15" i="24"/>
  <c r="O14" i="24"/>
  <c r="G14" i="24"/>
  <c r="O13" i="24"/>
  <c r="G13" i="24"/>
  <c r="V12" i="24"/>
  <c r="W12" i="24" s="1"/>
  <c r="U12" i="24"/>
  <c r="T12" i="24"/>
  <c r="O12" i="24"/>
  <c r="G12" i="24"/>
  <c r="W11" i="24"/>
  <c r="O11" i="24"/>
  <c r="G11" i="24"/>
  <c r="W10" i="24"/>
  <c r="O10" i="24"/>
  <c r="W9" i="24"/>
  <c r="O9" i="24"/>
  <c r="W8" i="24"/>
  <c r="O8" i="24"/>
  <c r="W7" i="24"/>
  <c r="O7" i="24"/>
  <c r="O6" i="24"/>
  <c r="A22" i="23"/>
  <c r="A23" i="23"/>
  <c r="A9" i="23"/>
  <c r="A10" i="23" s="1"/>
  <c r="A11" i="23" s="1"/>
  <c r="A12" i="23" s="1"/>
  <c r="A13" i="23" s="1"/>
  <c r="A14" i="23" s="1"/>
  <c r="A48" i="22"/>
  <c r="A49" i="22" s="1"/>
  <c r="A50" i="22" s="1"/>
  <c r="A51" i="22" s="1"/>
  <c r="A52" i="22" s="1"/>
  <c r="A9" i="22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F6" i="24" l="1"/>
  <c r="O15" i="24"/>
  <c r="N6" i="24" s="1"/>
  <c r="G28" i="24"/>
  <c r="F28" i="24" s="1"/>
  <c r="L12" i="24"/>
  <c r="L8" i="24"/>
  <c r="N10" i="24"/>
  <c r="L6" i="24"/>
  <c r="N12" i="24"/>
  <c r="Y24" i="24"/>
  <c r="G35" i="24"/>
  <c r="G36" i="24" s="1"/>
  <c r="Y19" i="24"/>
  <c r="A15" i="23"/>
  <c r="A16" i="23" s="1"/>
  <c r="A17" i="23" s="1"/>
  <c r="A18" i="23" s="1"/>
  <c r="A19" i="23" s="1"/>
  <c r="A20" i="23" s="1"/>
  <c r="A21" i="23" s="1"/>
  <c r="A24" i="23" s="1"/>
  <c r="A25" i="23" s="1"/>
  <c r="A26" i="23" s="1"/>
  <c r="A27" i="23" s="1"/>
  <c r="A28" i="23" s="1"/>
  <c r="A29" i="23" s="1"/>
  <c r="A30" i="23" s="1"/>
  <c r="A53" i="22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L7" i="24" l="1"/>
  <c r="N7" i="24"/>
  <c r="N13" i="24"/>
  <c r="L9" i="24"/>
  <c r="L14" i="24"/>
  <c r="L10" i="24"/>
  <c r="N8" i="24"/>
  <c r="N14" i="24"/>
  <c r="L13" i="24"/>
  <c r="L15" i="24"/>
  <c r="L11" i="24"/>
  <c r="N11" i="24"/>
  <c r="N9" i="24"/>
  <c r="N15" i="24"/>
  <c r="F18" i="24"/>
  <c r="F25" i="24"/>
  <c r="F24" i="24"/>
  <c r="D14" i="24"/>
  <c r="D15" i="24"/>
  <c r="D23" i="24"/>
  <c r="F11" i="24"/>
  <c r="D11" i="24"/>
  <c r="F22" i="24"/>
  <c r="F17" i="24"/>
  <c r="F16" i="24"/>
  <c r="D12" i="24"/>
  <c r="F14" i="24"/>
  <c r="D13" i="24"/>
  <c r="D20" i="24"/>
  <c r="D25" i="24"/>
  <c r="F12" i="24"/>
  <c r="D24" i="24"/>
  <c r="D19" i="24"/>
  <c r="D26" i="24"/>
  <c r="F21" i="24"/>
  <c r="D18" i="24"/>
  <c r="D17" i="24"/>
  <c r="F13" i="24"/>
  <c r="F20" i="24"/>
  <c r="F26" i="24"/>
  <c r="D28" i="24"/>
  <c r="F19" i="24"/>
  <c r="F27" i="24"/>
  <c r="D16" i="24"/>
  <c r="F23" i="24"/>
  <c r="D27" i="24"/>
  <c r="D21" i="24"/>
  <c r="F15" i="24"/>
  <c r="D22" i="24"/>
  <c r="Y32" i="24"/>
</calcChain>
</file>

<file path=xl/sharedStrings.xml><?xml version="1.0" encoding="utf-8"?>
<sst xmlns="http://schemas.openxmlformats.org/spreadsheetml/2006/main" count="927" uniqueCount="356">
  <si>
    <t>DATA PEJABAT STRUKTURAL</t>
  </si>
  <si>
    <t>INSPEKTORAT DAERAH PROVINSI SULAWESI TENGAH</t>
  </si>
  <si>
    <t>NO</t>
  </si>
  <si>
    <t>NAMA LENGKAP</t>
  </si>
  <si>
    <t>NIP</t>
  </si>
  <si>
    <t>GOLRU TERAKHIR</t>
  </si>
  <si>
    <t>NAMA JABATAN</t>
  </si>
  <si>
    <t>RIWAYAT DIKLAT PIM</t>
  </si>
  <si>
    <t>PIM II</t>
  </si>
  <si>
    <t>PIM III</t>
  </si>
  <si>
    <t>PIM IV</t>
  </si>
  <si>
    <t>KETERANGAN</t>
  </si>
  <si>
    <t>NAMA UNIT KERJA</t>
  </si>
  <si>
    <t>JENJANG JABATAN FUNGSIONAL (TERAMPIL/AHLI)</t>
  </si>
  <si>
    <t>IV/d</t>
  </si>
  <si>
    <t>IV/b</t>
  </si>
  <si>
    <t>SEKRETARIS</t>
  </si>
  <si>
    <t>MARNI JULIA KOROMPOT, SH.,M.Si</t>
  </si>
  <si>
    <t>IRBAN WILAYAH I</t>
  </si>
  <si>
    <t>HARIS Hi MUH. SALIM, SE.,MM</t>
  </si>
  <si>
    <t>IV/a</t>
  </si>
  <si>
    <t>IRBAN WILAYAH II</t>
  </si>
  <si>
    <t>IRBAN WILAYAH III</t>
  </si>
  <si>
    <t>SUUD, SE.,MM</t>
  </si>
  <si>
    <t>SURYANI, S.Sos.,M.Si</t>
  </si>
  <si>
    <t>RINI APSARI, SP.,M.Si</t>
  </si>
  <si>
    <t>III/d</t>
  </si>
  <si>
    <t>TRUSTHO WIDIYANTO, ST.,M.Acc</t>
  </si>
  <si>
    <t>RAHMAN LATASAD, SE</t>
  </si>
  <si>
    <t>III/c</t>
  </si>
  <si>
    <t>SIRAJUDDIN, SE., M.Si</t>
  </si>
  <si>
    <t>III/b</t>
  </si>
  <si>
    <t>NURRAHMI FITRASARI, ST</t>
  </si>
  <si>
    <t>RAHMAH, SKM.,MM</t>
  </si>
  <si>
    <t>YESTIN TODENGKO, SE</t>
  </si>
  <si>
    <t>IBNU HAMKA, S.Kom</t>
  </si>
  <si>
    <t>DESYANA, SE</t>
  </si>
  <si>
    <t>SITI ZAENAB LARAU, SH</t>
  </si>
  <si>
    <t>NURLAILAH, SH</t>
  </si>
  <si>
    <t>MARJUNI, SE.,M.Kom.,MM</t>
  </si>
  <si>
    <t>EDITH AUSTIKA, SE.,MM</t>
  </si>
  <si>
    <t>RET KARNASIH, SE.,MM</t>
  </si>
  <si>
    <t>EFFENDI, S.Sos</t>
  </si>
  <si>
    <t>SILPA, SP.,MM</t>
  </si>
  <si>
    <t>SITI BASARIYAH, SE.,MM</t>
  </si>
  <si>
    <t>DJAWARIA BASIRO, S.Sos.,M.A.P</t>
  </si>
  <si>
    <t>ENDAHTRI WULANSARI, SH</t>
  </si>
  <si>
    <t>DINA WIYANA SYAHRIR, SE</t>
  </si>
  <si>
    <t>NAFIQAH, SP.,M.Si</t>
  </si>
  <si>
    <t>EVIE ERIANTI, SH</t>
  </si>
  <si>
    <t>ASWADIN</t>
  </si>
  <si>
    <t>LINDA KANIA DEWI, SE.,MM</t>
  </si>
  <si>
    <t>ASRI FITRIANI, SP.,MM</t>
  </si>
  <si>
    <t>LUKMAN</t>
  </si>
  <si>
    <t>SARFIN</t>
  </si>
  <si>
    <t>DARMAWANTO AJIMAIRAH, SH</t>
  </si>
  <si>
    <t>III/a</t>
  </si>
  <si>
    <t>ZAINUDDIN, A.Md</t>
  </si>
  <si>
    <t>II/c</t>
  </si>
  <si>
    <t>IRWAN</t>
  </si>
  <si>
    <t>KASUBAG PROGRAM KEUANGAN &amp; ASET</t>
  </si>
  <si>
    <t>KASUBAG KEPEGAWAIAN &amp; UMUM</t>
  </si>
  <si>
    <t>JUMLAH</t>
  </si>
  <si>
    <t>II/d</t>
  </si>
  <si>
    <t>IV/c</t>
  </si>
  <si>
    <t>JABATAN</t>
  </si>
  <si>
    <t>SD</t>
  </si>
  <si>
    <t>SMP</t>
  </si>
  <si>
    <t>S2</t>
  </si>
  <si>
    <t>AHLI</t>
  </si>
  <si>
    <t>TERAMPIL</t>
  </si>
  <si>
    <t>P2UPD MUDA</t>
  </si>
  <si>
    <t>SUB KEPEGAWAIAN DAN UMUM</t>
  </si>
  <si>
    <t>FERIS, S.A.P</t>
  </si>
  <si>
    <t>IRBAN WILAYAH. II</t>
  </si>
  <si>
    <t>SUDAH</t>
  </si>
  <si>
    <t>ABDUL ZAINAL, SH</t>
  </si>
  <si>
    <t>AUDITOR MADYA</t>
  </si>
  <si>
    <t>AUDITOR MUDA</t>
  </si>
  <si>
    <t>AUDITOR PERTAMA</t>
  </si>
  <si>
    <t>Drs. M. MUCHLIS, MM</t>
  </si>
  <si>
    <t>IKHWAN SYAM, S.STP.,M.Si</t>
  </si>
  <si>
    <t>P2UPD MADYA</t>
  </si>
  <si>
    <t>MUHAMMAD FITRA, S.STP</t>
  </si>
  <si>
    <t>DINA, SE</t>
  </si>
  <si>
    <t>PENGADMINISTRASI KEPEGAWAIAN</t>
  </si>
  <si>
    <t>RAHEL KENDEK SIMAK, SE.,MM</t>
  </si>
  <si>
    <t>HARTATI, ST.,MM</t>
  </si>
  <si>
    <t>ADE WAWAN, SE.,MM</t>
  </si>
  <si>
    <t>AUDITOR PENYELIA</t>
  </si>
  <si>
    <t>RUDI MARTUNUS, SE</t>
  </si>
  <si>
    <t>DWI HARYONO PARDI</t>
  </si>
  <si>
    <t>ERLAN, S.Pt</t>
  </si>
  <si>
    <t>SURIYANTO, S.ST.,MM</t>
  </si>
  <si>
    <t>BAGUS PRASETYO, S.Pi</t>
  </si>
  <si>
    <t>P2UPD PERTAMA</t>
  </si>
  <si>
    <t>ANALIS PEMBENDAHARAAN</t>
  </si>
  <si>
    <t>ANALIS SUMBER DAYA MANUSIA APARATUR</t>
  </si>
  <si>
    <t>196607041998032003</t>
  </si>
  <si>
    <t>196606021986031012</t>
  </si>
  <si>
    <t>198011112001121003</t>
  </si>
  <si>
    <t>197509102009032003</t>
  </si>
  <si>
    <t>197102221990121001</t>
  </si>
  <si>
    <t>SALIM S.Sos.,M.Si</t>
  </si>
  <si>
    <t>197212122000121002</t>
  </si>
  <si>
    <t>196909021997032003</t>
  </si>
  <si>
    <t>YANTI S. UNOK, SH.,M.Si</t>
  </si>
  <si>
    <t>KISMORO, ST.,MT</t>
  </si>
  <si>
    <t>ACHDAN ARDHANI, ST.,MM</t>
  </si>
  <si>
    <t>198405302009031002</t>
  </si>
  <si>
    <t>RETZI SYLVI, SE.,M.Ec.Dev</t>
  </si>
  <si>
    <t>197308292009022002</t>
  </si>
  <si>
    <t>198012052009022003</t>
  </si>
  <si>
    <t>197607192008011006</t>
  </si>
  <si>
    <t>197310302006041004</t>
  </si>
  <si>
    <t>197001281999032002</t>
  </si>
  <si>
    <t>198110282005021004</t>
  </si>
  <si>
    <t>198306062010012011</t>
  </si>
  <si>
    <t>197908302011012004</t>
  </si>
  <si>
    <t>197611092015042001</t>
  </si>
  <si>
    <t>SYUA'IB, S.Sos</t>
  </si>
  <si>
    <t>197411172010011001</t>
  </si>
  <si>
    <t>196606231993031005</t>
  </si>
  <si>
    <t>197804092000122001</t>
  </si>
  <si>
    <t>SITTI JUMRIANI SKM, M.Si</t>
  </si>
  <si>
    <t>196812311987032004</t>
  </si>
  <si>
    <t>197203011997031005</t>
  </si>
  <si>
    <t>KARMINI, S.Sos.,M.Si</t>
  </si>
  <si>
    <t>196804051999032006</t>
  </si>
  <si>
    <t>SYAMSUL ALAM, ST.,M.P.W.P</t>
  </si>
  <si>
    <t>197610221998031006</t>
  </si>
  <si>
    <t>SUGENG SURYANA, ST</t>
  </si>
  <si>
    <t>196508121994031013</t>
  </si>
  <si>
    <t>197209302000121003</t>
  </si>
  <si>
    <t>197208252002121008</t>
  </si>
  <si>
    <t>197401102005022003</t>
  </si>
  <si>
    <t>197602142006041004</t>
  </si>
  <si>
    <t>198105312003122004</t>
  </si>
  <si>
    <t>197809102009011010</t>
  </si>
  <si>
    <t>197206122001122001</t>
  </si>
  <si>
    <t>196504211999031003</t>
  </si>
  <si>
    <t>197910232002112001</t>
  </si>
  <si>
    <t>196612312002121017</t>
  </si>
  <si>
    <t>NELY, SE</t>
  </si>
  <si>
    <t>198312042011012005</t>
  </si>
  <si>
    <t>197704052010012002</t>
  </si>
  <si>
    <t>SURYANI, SH.,MM</t>
  </si>
  <si>
    <t>196312191986032007</t>
  </si>
  <si>
    <t>DASMAN HUTAGALUNG, SE.,M.Kes</t>
  </si>
  <si>
    <t>196701261988031005</t>
  </si>
  <si>
    <t>196509191986032019</t>
  </si>
  <si>
    <t>197705262002121007</t>
  </si>
  <si>
    <t>197410142003122009</t>
  </si>
  <si>
    <t>197505082002122005</t>
  </si>
  <si>
    <t>197408172002122009</t>
  </si>
  <si>
    <t>197710152008012011</t>
  </si>
  <si>
    <t>197001022009032002</t>
  </si>
  <si>
    <t>ROSLINAR, SE.,Ak</t>
  </si>
  <si>
    <t>197504162009042003</t>
  </si>
  <si>
    <t>197903142003122006</t>
  </si>
  <si>
    <t>197208172000122003</t>
  </si>
  <si>
    <t>197504251998032004</t>
  </si>
  <si>
    <t>198105052014032001</t>
  </si>
  <si>
    <t>198808232014021001</t>
  </si>
  <si>
    <t>FAHMI,S.Sos</t>
  </si>
  <si>
    <t>197802172008011006</t>
  </si>
  <si>
    <t>198107252008011004</t>
  </si>
  <si>
    <t>198102282015031002</t>
  </si>
  <si>
    <t>AUDITOR PELAKSANA</t>
  </si>
  <si>
    <t>197407301996031002</t>
  </si>
  <si>
    <t>ANALIS RENCANA PROGRAM DAN KEGIATAN</t>
  </si>
  <si>
    <t>197802102008012019</t>
  </si>
  <si>
    <t>197307252009032001</t>
  </si>
  <si>
    <t>198002052001122003</t>
  </si>
  <si>
    <t>PENGADMINISTRASI SARANA DAN PRASARANA</t>
  </si>
  <si>
    <t>ROSWIN, S.IP., M.A.P</t>
  </si>
  <si>
    <t>198805212015031003</t>
  </si>
  <si>
    <t>MELNI SOVA, S.A.P</t>
  </si>
  <si>
    <t>197809012007012012</t>
  </si>
  <si>
    <t xml:space="preserve">197707082000031002 </t>
  </si>
  <si>
    <t>199303162015071003</t>
  </si>
  <si>
    <t>197112202007011010</t>
  </si>
  <si>
    <t>198610282014082002</t>
  </si>
  <si>
    <t>MUJIBUR RAHMAN RIFAI</t>
  </si>
  <si>
    <t>197211112014051001</t>
  </si>
  <si>
    <t>197010102008012043</t>
  </si>
  <si>
    <t>197502132010012010</t>
  </si>
  <si>
    <t>196402101986032018</t>
  </si>
  <si>
    <t>197203171994031002</t>
  </si>
  <si>
    <t>196703071990121002</t>
  </si>
  <si>
    <t>198606072015031003</t>
  </si>
  <si>
    <t>198212262010011002</t>
  </si>
  <si>
    <t>197801092007012012</t>
  </si>
  <si>
    <t>197612102010011002</t>
  </si>
  <si>
    <t>197706162010011004</t>
  </si>
  <si>
    <t>198504202010011005</t>
  </si>
  <si>
    <t>ABDUL HAMID K, SH.,M.Si</t>
  </si>
  <si>
    <t>197012101998031012</t>
  </si>
  <si>
    <t>IRBAN WILAYAH IV</t>
  </si>
  <si>
    <t>SRI SARINTAN, S.Sos.,MM</t>
  </si>
  <si>
    <t>ANDI NURLELA, S.Pt</t>
  </si>
  <si>
    <t>197703202008012014</t>
  </si>
  <si>
    <t>ININING, SE</t>
  </si>
  <si>
    <t>ANALIS LAPORAN KEUANGAN</t>
  </si>
  <si>
    <t>RYAN PERWIRA, S.STP.,MM</t>
  </si>
  <si>
    <t>ANALIS TINDAK LANJUT LAPORAN HASIL PEMERIKSAAN</t>
  </si>
  <si>
    <t>198501302010012009</t>
  </si>
  <si>
    <t>IBRAHIM ISMAIL,S.Pd.I</t>
  </si>
  <si>
    <t>ERNANTY MAYASARI, ST</t>
  </si>
  <si>
    <t>198202152011012005</t>
  </si>
  <si>
    <t>198008102002122003</t>
  </si>
  <si>
    <t>DEWI  NURFITRIANI, SKM</t>
  </si>
  <si>
    <t>SAHRUN, S.Sos</t>
  </si>
  <si>
    <t>198108282008011003</t>
  </si>
  <si>
    <t>SURYA SAPUTRA BURHAN, S.Pt</t>
  </si>
  <si>
    <t>198510022010011002</t>
  </si>
  <si>
    <t>AIDHIL FEDRIANTO, S.STP</t>
  </si>
  <si>
    <t>199502222016091001</t>
  </si>
  <si>
    <t>RIF'AN, SH</t>
  </si>
  <si>
    <t>198005022014092001</t>
  </si>
  <si>
    <t>ENDANG, SH.,M.AP</t>
  </si>
  <si>
    <t>ANANDA TRI PRASETIA UTAMA, SE</t>
  </si>
  <si>
    <t>DEDEN FATHURRAKHMAN, S.Ak</t>
  </si>
  <si>
    <t>199406242019081001</t>
  </si>
  <si>
    <t>ANALIS PERENCANAAN EVALUASI &amp; PELAPORAN</t>
  </si>
  <si>
    <t>198105082008011015</t>
  </si>
  <si>
    <t>AHMAD AFANDI, A.Md</t>
  </si>
  <si>
    <t>198307032006041004</t>
  </si>
  <si>
    <t>ULZAM</t>
  </si>
  <si>
    <t>197010122007011025</t>
  </si>
  <si>
    <t>SUB KEUANGAN DAN ASET</t>
  </si>
  <si>
    <t>DEDDY, S.A.P</t>
  </si>
  <si>
    <t>ATJO RIZAL, SH., M.Si</t>
  </si>
  <si>
    <t>S1</t>
  </si>
  <si>
    <t xml:space="preserve">NURHASNA ULAWANG, SE </t>
  </si>
  <si>
    <t>IRMA IRAWATI, SE.,MM</t>
  </si>
  <si>
    <t>198404122010012015</t>
  </si>
  <si>
    <t>DEWI MARINI</t>
  </si>
  <si>
    <t>197803192007012013</t>
  </si>
  <si>
    <t>Ir. KAHARUDDIN.,MM</t>
  </si>
  <si>
    <t>196312221996031002</t>
  </si>
  <si>
    <t>PRYCILLIA MEISKE IRENE PELIMA, S.Pi.,MM</t>
  </si>
  <si>
    <t>19780508 009012006</t>
  </si>
  <si>
    <t>DEWI SAKTIAH MOSI, SH</t>
  </si>
  <si>
    <t>197010012002122006</t>
  </si>
  <si>
    <t>SAIFUDDIN, S.Sos</t>
  </si>
  <si>
    <t>196906131993031006</t>
  </si>
  <si>
    <t>AGUSTIAR. A TAHIR, SE.,MM</t>
  </si>
  <si>
    <t>M. CHEDIR, SE.,MM</t>
  </si>
  <si>
    <t>196612311996031024</t>
  </si>
  <si>
    <t>198403202006042014</t>
  </si>
  <si>
    <t xml:space="preserve">Drs. MAULANA AMIR M, SAINALLAH, M.Si </t>
  </si>
  <si>
    <t xml:space="preserve">GOLRU </t>
  </si>
  <si>
    <t>WICHRA DINY, SKM., M.M</t>
  </si>
  <si>
    <t>197601092000032004</t>
  </si>
  <si>
    <t>Ir. MUHDAR, ST.,M.PW</t>
  </si>
  <si>
    <t>196810031997031005</t>
  </si>
  <si>
    <t>L/P</t>
  </si>
  <si>
    <t>P</t>
  </si>
  <si>
    <t>L</t>
  </si>
  <si>
    <t>MUH. SYAHRUL SYAM, S.STP.,M.Si</t>
  </si>
  <si>
    <t>198101062000011001</t>
  </si>
  <si>
    <t>ANALIS PERENCANAAN, EVALUASI DAN PELAPORAN</t>
  </si>
  <si>
    <t>LIZA LIMARNI,SP.,M.Si</t>
  </si>
  <si>
    <t>YUSLIN EVA, SH.,MH</t>
  </si>
  <si>
    <t>197201202012122001</t>
  </si>
  <si>
    <t>FATMAWATY U. HANAPI, S.Sos</t>
  </si>
  <si>
    <t>197602262010012003</t>
  </si>
  <si>
    <t>PENYUSUN RENCANA KEBUTUHAN SARANA DAN PRASARANA</t>
  </si>
  <si>
    <t>SUWANDI, SE</t>
  </si>
  <si>
    <t>198405122015021001</t>
  </si>
  <si>
    <t>199902142021082002</t>
  </si>
  <si>
    <t>SHEVARIANI DWI KHOTIFAH, S.Tr.IP</t>
  </si>
  <si>
    <t>JUMIATI, S.A.P</t>
  </si>
  <si>
    <t>EDWAR, S.A.P</t>
  </si>
  <si>
    <t>RAF'IN, S.A.P</t>
  </si>
  <si>
    <t>DEWI FITRIANI, S.Kom</t>
  </si>
  <si>
    <t>198303302016042001</t>
  </si>
  <si>
    <t>DATA PEJABAT PELAKSANA</t>
  </si>
  <si>
    <t>PENDIDIKAN</t>
  </si>
  <si>
    <t>RENDRA M. PUTRA, SE</t>
  </si>
  <si>
    <t>SMA</t>
  </si>
  <si>
    <t>KET</t>
  </si>
  <si>
    <t xml:space="preserve">DATA PEJABAT FUNGSIONAL </t>
  </si>
  <si>
    <t>INSPEKTUR / Plt. BUPATI BUOL</t>
  </si>
  <si>
    <t>IRBAN WILAYAH I / Plh. INSPEKTUR</t>
  </si>
  <si>
    <t>DINAS : INSPEKTORAT DAERAH PROVINSI</t>
  </si>
  <si>
    <t>A. Rekap Pegawai Perjenis Kelamin</t>
  </si>
  <si>
    <t>D. Rekap Pegawai Per Pendidikan dan Jenis Kelamin</t>
  </si>
  <si>
    <t>No</t>
  </si>
  <si>
    <t>Uraian</t>
  </si>
  <si>
    <t>Jenis Kelamin</t>
  </si>
  <si>
    <t>Total</t>
  </si>
  <si>
    <t>PDDKN</t>
  </si>
  <si>
    <t>F. Pendidikan Pejabat Struktural</t>
  </si>
  <si>
    <t>Pria</t>
  </si>
  <si>
    <t>%</t>
  </si>
  <si>
    <t>Wanita</t>
  </si>
  <si>
    <t>ESELON</t>
  </si>
  <si>
    <t>JMLH</t>
  </si>
  <si>
    <t>Jumlah ASN ITDA</t>
  </si>
  <si>
    <t>I</t>
  </si>
  <si>
    <t>II</t>
  </si>
  <si>
    <t>III</t>
  </si>
  <si>
    <t>IV</t>
  </si>
  <si>
    <t>SMA/SMK</t>
  </si>
  <si>
    <t>B. Rekap Pegawai per Golongan Ruang dan Jenis Kelamin</t>
  </si>
  <si>
    <t>D.I - D.III</t>
  </si>
  <si>
    <t>GOLRU</t>
  </si>
  <si>
    <t>D.1</t>
  </si>
  <si>
    <t>S1 / D.IV</t>
  </si>
  <si>
    <t>D.II</t>
  </si>
  <si>
    <t>I/a</t>
  </si>
  <si>
    <t>D.III</t>
  </si>
  <si>
    <t>S3</t>
  </si>
  <si>
    <t>I/b</t>
  </si>
  <si>
    <t>S1/D.IV</t>
  </si>
  <si>
    <t>TOTAL</t>
  </si>
  <si>
    <t>I/c</t>
  </si>
  <si>
    <t>I/d</t>
  </si>
  <si>
    <t xml:space="preserve">H. Rekap Jabatan Fungsional &amp; Pelaksana </t>
  </si>
  <si>
    <t>II/a</t>
  </si>
  <si>
    <t>JENJANG JABATAN &amp; JENIS KELAMIN</t>
  </si>
  <si>
    <t>II/b</t>
  </si>
  <si>
    <t>E. Rekap Jabatan Struktural (Eselon)</t>
  </si>
  <si>
    <t>W</t>
  </si>
  <si>
    <t xml:space="preserve">JMLH AHLI + </t>
  </si>
  <si>
    <t>ESS</t>
  </si>
  <si>
    <t>FORMASI</t>
  </si>
  <si>
    <t>TERISI</t>
  </si>
  <si>
    <t>LOWONG</t>
  </si>
  <si>
    <t>Analis SDM Aparatur</t>
  </si>
  <si>
    <t>Analis Perencanaan, Evaluasi dan Pelaporan</t>
  </si>
  <si>
    <t>Pengadministrasi Kepegawaian</t>
  </si>
  <si>
    <t>Analis Perbendaharaan</t>
  </si>
  <si>
    <t>Analis Laporan Keuangan</t>
  </si>
  <si>
    <t>Analis Tindak Lanjut Laporan Hasil Pemeriksaan</t>
  </si>
  <si>
    <t>E. Pejabat Struktural Per Jenis Kelamin</t>
  </si>
  <si>
    <t>Analis Rencana Program dan Kegiatan</t>
  </si>
  <si>
    <t>PRIA</t>
  </si>
  <si>
    <t>WANITA</t>
  </si>
  <si>
    <t>Pengelola Evaluasi Tindak Lanjut Laopran Hasil Pemeriksaan</t>
  </si>
  <si>
    <t>IV/e</t>
  </si>
  <si>
    <t>Pengadministrasi Sarana dan Prasarana</t>
  </si>
  <si>
    <t>Pelaksana Sistem Pengendalian Internal</t>
  </si>
  <si>
    <t>Penyusun Rencana Kebutuhan Sarana dan Prasarana</t>
  </si>
  <si>
    <t>C. Rekap Pegawai Per Jabatan dan Jenis Kelamin</t>
  </si>
  <si>
    <t>Auditor</t>
  </si>
  <si>
    <t>P2UPD</t>
  </si>
  <si>
    <t>Struktural</t>
  </si>
  <si>
    <t>Fungsional</t>
  </si>
  <si>
    <t>Pelaksana</t>
  </si>
  <si>
    <t>PER JULI TAHUN 2023</t>
  </si>
  <si>
    <t>GUNAWAN SANGKOTA, S.Sos</t>
  </si>
  <si>
    <t>19811201 200804 1 003</t>
  </si>
  <si>
    <t>Data Per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</si>
</sst>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7"/>
      <color theme="1"/>
      <name val="Calibri"/>
      <family val="2"/>
      <charset val="1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32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20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3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8" fillId="0" borderId="0" xfId="0" applyFont="1"/>
    <xf numFmtId="0" fontId="4" fillId="0" borderId="0" xfId="0" quotePrefix="1" applyFont="1" applyAlignment="1" applyProtection="1">
      <alignment horizontal="center"/>
      <protection locked="0"/>
    </xf>
    <xf numFmtId="0" fontId="8" fillId="0" borderId="0" xfId="0" quotePrefix="1" applyFont="1" applyAlignment="1">
      <alignment horizontal="center"/>
    </xf>
    <xf numFmtId="0" fontId="9" fillId="0" borderId="0" xfId="0" applyFont="1"/>
    <xf numFmtId="0" fontId="0" fillId="0" borderId="0" xfId="0" applyAlignment="1">
      <alignment vertical="center"/>
    </xf>
    <xf numFmtId="0" fontId="4" fillId="2" borderId="21" xfId="0" quotePrefix="1" applyFont="1" applyFill="1" applyBorder="1" applyAlignment="1">
      <alignment horizontal="center"/>
    </xf>
    <xf numFmtId="0" fontId="4" fillId="0" borderId="21" xfId="0" quotePrefix="1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2" fillId="0" borderId="6" xfId="0" quotePrefix="1" applyFont="1" applyBorder="1" applyAlignment="1">
      <alignment horizontal="center" vertical="center"/>
    </xf>
    <xf numFmtId="0" fontId="4" fillId="2" borderId="33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left"/>
    </xf>
    <xf numFmtId="0" fontId="4" fillId="2" borderId="6" xfId="0" quotePrefix="1" applyFont="1" applyFill="1" applyBorder="1" applyAlignment="1">
      <alignment horizontal="center"/>
    </xf>
    <xf numFmtId="0" fontId="6" fillId="2" borderId="6" xfId="0" quotePrefix="1" applyFont="1" applyFill="1" applyBorder="1" applyAlignment="1">
      <alignment horizontal="center"/>
    </xf>
    <xf numFmtId="0" fontId="4" fillId="2" borderId="13" xfId="0" quotePrefix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7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9" xfId="0" quotePrefix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2" fillId="0" borderId="6" xfId="0" quotePrefix="1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3" fillId="0" borderId="6" xfId="0" quotePrefix="1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quotePrefix="1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2" fillId="0" borderId="21" xfId="0" quotePrefix="1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4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2" fillId="0" borderId="42" xfId="0" applyFont="1" applyBorder="1" applyAlignment="1">
      <alignment horizontal="center" vertical="center"/>
    </xf>
    <xf numFmtId="0" fontId="11" fillId="0" borderId="0" xfId="0" applyFont="1"/>
    <xf numFmtId="0" fontId="12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9" xfId="0" applyFont="1" applyBorder="1"/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4" fillId="0" borderId="30" xfId="0" applyFont="1" applyBorder="1"/>
    <xf numFmtId="0" fontId="4" fillId="0" borderId="22" xfId="0" applyFont="1" applyBorder="1"/>
    <xf numFmtId="0" fontId="11" fillId="0" borderId="0" xfId="0" applyFont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52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/>
    <xf numFmtId="0" fontId="4" fillId="0" borderId="18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4" fillId="0" borderId="14" xfId="0" applyFont="1" applyBorder="1"/>
    <xf numFmtId="0" fontId="4" fillId="2" borderId="18" xfId="0" quotePrefix="1" applyFont="1" applyFill="1" applyBorder="1" applyAlignment="1">
      <alignment horizontal="center"/>
    </xf>
    <xf numFmtId="0" fontId="4" fillId="2" borderId="16" xfId="0" quotePrefix="1" applyFont="1" applyFill="1" applyBorder="1" applyAlignment="1">
      <alignment horizontal="center"/>
    </xf>
    <xf numFmtId="0" fontId="4" fillId="2" borderId="31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0" borderId="6" xfId="0" quotePrefix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2" borderId="31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/>
    <xf numFmtId="0" fontId="0" fillId="0" borderId="2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9" fontId="0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/>
    <xf numFmtId="0" fontId="20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21" fillId="0" borderId="2" xfId="0" applyFont="1" applyBorder="1" applyAlignment="1">
      <alignment horizontal="left" vertical="center"/>
    </xf>
    <xf numFmtId="0" fontId="20" fillId="2" borderId="2" xfId="0" applyFont="1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0" xfId="0" applyAlignment="1">
      <alignment horizontal="center" vertical="center"/>
    </xf>
    <xf numFmtId="0" fontId="18" fillId="0" borderId="51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0" fillId="2" borderId="0" xfId="0" applyFill="1" applyAlignment="1">
      <alignment horizontal="center"/>
    </xf>
    <xf numFmtId="0" fontId="20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0" fillId="2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0" fontId="12" fillId="2" borderId="31" xfId="0" applyFont="1" applyFill="1" applyBorder="1" applyAlignment="1">
      <alignment vertical="center"/>
    </xf>
    <xf numFmtId="0" fontId="12" fillId="2" borderId="37" xfId="0" applyFont="1" applyFill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57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4" fillId="2" borderId="33" xfId="0" applyFont="1" applyFill="1" applyBorder="1"/>
    <xf numFmtId="0" fontId="4" fillId="2" borderId="31" xfId="0" applyFont="1" applyFill="1" applyBorder="1"/>
    <xf numFmtId="0" fontId="4" fillId="2" borderId="37" xfId="0" applyFont="1" applyFill="1" applyBorder="1"/>
    <xf numFmtId="0" fontId="8" fillId="2" borderId="33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45" xfId="0" applyFont="1" applyFill="1" applyBorder="1" applyAlignment="1">
      <alignment horizontal="left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6" fillId="2" borderId="6" xfId="0" applyFont="1" applyFill="1" applyBorder="1"/>
    <xf numFmtId="0" fontId="4" fillId="2" borderId="46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  <xf numFmtId="0" fontId="12" fillId="0" borderId="59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left"/>
    </xf>
    <xf numFmtId="0" fontId="4" fillId="2" borderId="57" xfId="0" applyFont="1" applyFill="1" applyBorder="1" applyAlignment="1">
      <alignment horizontal="left"/>
    </xf>
    <xf numFmtId="0" fontId="4" fillId="2" borderId="43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/>
    </xf>
    <xf numFmtId="0" fontId="4" fillId="0" borderId="3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2" fillId="0" borderId="18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" fillId="0" borderId="0" xfId="0" applyFont="1"/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2" fillId="0" borderId="38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3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9" xfId="0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42756-CF63-46E3-AA5A-785BC1C6D444}">
  <sheetPr>
    <tabColor rgb="FFFFFF00"/>
  </sheetPr>
  <dimension ref="A1:O82"/>
  <sheetViews>
    <sheetView view="pageBreakPreview" zoomScale="85" zoomScaleSheetLayoutView="85" workbookViewId="0">
      <selection activeCell="B12" sqref="B12:D12"/>
    </sheetView>
  </sheetViews>
  <sheetFormatPr defaultRowHeight="15" x14ac:dyDescent="0.25"/>
  <cols>
    <col min="1" max="1" width="5" customWidth="1"/>
    <col min="4" max="4" width="31.42578125" customWidth="1"/>
    <col min="5" max="5" width="24.42578125" customWidth="1"/>
    <col min="6" max="6" width="7.28515625" customWidth="1"/>
    <col min="7" max="7" width="4.140625" customWidth="1"/>
    <col min="8" max="8" width="13.7109375" customWidth="1"/>
    <col min="9" max="9" width="26" customWidth="1"/>
    <col min="10" max="10" width="38.140625" customWidth="1"/>
    <col min="11" max="11" width="15.7109375" customWidth="1"/>
    <col min="12" max="12" width="7.42578125" customWidth="1"/>
    <col min="13" max="13" width="11.5703125" customWidth="1"/>
    <col min="14" max="14" width="15.5703125" customWidth="1"/>
  </cols>
  <sheetData>
    <row r="1" spans="1:15" ht="15.75" x14ac:dyDescent="0.25">
      <c r="A1" s="135" t="s">
        <v>278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15.75" x14ac:dyDescent="0.2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ht="15.75" x14ac:dyDescent="0.25">
      <c r="A3" s="135" t="s">
        <v>352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5" ht="15.75" thickBot="1" x14ac:dyDescent="0.3"/>
    <row r="5" spans="1:15" s="55" customFormat="1" ht="15" customHeight="1" x14ac:dyDescent="0.25">
      <c r="A5" s="136" t="s">
        <v>2</v>
      </c>
      <c r="B5" s="138" t="s">
        <v>3</v>
      </c>
      <c r="C5" s="139"/>
      <c r="D5" s="140"/>
      <c r="E5" s="144" t="s">
        <v>4</v>
      </c>
      <c r="F5" s="138" t="s">
        <v>257</v>
      </c>
      <c r="G5" s="140"/>
      <c r="H5" s="146" t="s">
        <v>5</v>
      </c>
      <c r="I5" s="138" t="s">
        <v>6</v>
      </c>
      <c r="J5" s="140"/>
      <c r="K5" s="138" t="s">
        <v>12</v>
      </c>
      <c r="L5" s="139"/>
      <c r="M5" s="140"/>
      <c r="N5" s="128" t="s">
        <v>279</v>
      </c>
      <c r="O5" s="130" t="s">
        <v>282</v>
      </c>
    </row>
    <row r="6" spans="1:15" s="55" customFormat="1" ht="21.75" customHeight="1" thickBot="1" x14ac:dyDescent="0.3">
      <c r="A6" s="137"/>
      <c r="B6" s="141"/>
      <c r="C6" s="142"/>
      <c r="D6" s="143"/>
      <c r="E6" s="145"/>
      <c r="F6" s="141"/>
      <c r="G6" s="143"/>
      <c r="H6" s="147"/>
      <c r="I6" s="141"/>
      <c r="J6" s="143"/>
      <c r="K6" s="141"/>
      <c r="L6" s="142"/>
      <c r="M6" s="143"/>
      <c r="N6" s="129"/>
      <c r="O6" s="131"/>
    </row>
    <row r="7" spans="1:15" s="77" customFormat="1" ht="12" customHeight="1" x14ac:dyDescent="0.2">
      <c r="A7" s="73">
        <v>1</v>
      </c>
      <c r="B7" s="132">
        <v>2</v>
      </c>
      <c r="C7" s="133"/>
      <c r="D7" s="134"/>
      <c r="E7" s="76">
        <v>3</v>
      </c>
      <c r="F7" s="132">
        <v>4</v>
      </c>
      <c r="G7" s="134"/>
      <c r="H7" s="74">
        <v>5</v>
      </c>
      <c r="I7" s="132">
        <v>6</v>
      </c>
      <c r="J7" s="134"/>
      <c r="K7" s="132">
        <v>7</v>
      </c>
      <c r="L7" s="133"/>
      <c r="M7" s="134"/>
      <c r="N7" s="75">
        <v>8</v>
      </c>
      <c r="O7" s="79">
        <v>9</v>
      </c>
    </row>
    <row r="8" spans="1:15" ht="25.5" customHeight="1" x14ac:dyDescent="0.25">
      <c r="A8" s="56">
        <v>1</v>
      </c>
      <c r="B8" s="159" t="s">
        <v>260</v>
      </c>
      <c r="C8" s="160"/>
      <c r="D8" s="161"/>
      <c r="E8" s="48" t="s">
        <v>261</v>
      </c>
      <c r="F8" s="162" t="s">
        <v>259</v>
      </c>
      <c r="G8" s="163"/>
      <c r="H8" s="51" t="s">
        <v>15</v>
      </c>
      <c r="I8" s="164" t="s">
        <v>262</v>
      </c>
      <c r="J8" s="165"/>
      <c r="K8" s="164" t="s">
        <v>230</v>
      </c>
      <c r="L8" s="166"/>
      <c r="M8" s="165"/>
      <c r="N8" s="63" t="s">
        <v>68</v>
      </c>
      <c r="O8" s="64"/>
    </row>
    <row r="9" spans="1:15" ht="25.5" customHeight="1" x14ac:dyDescent="0.25">
      <c r="A9" s="56">
        <f t="shared" ref="A9:A30" si="0">A8+1</f>
        <v>2</v>
      </c>
      <c r="B9" s="167" t="s">
        <v>243</v>
      </c>
      <c r="C9" s="168"/>
      <c r="D9" s="169"/>
      <c r="E9" s="24" t="s">
        <v>244</v>
      </c>
      <c r="F9" s="151" t="s">
        <v>258</v>
      </c>
      <c r="G9" s="152"/>
      <c r="H9" s="52" t="s">
        <v>20</v>
      </c>
      <c r="I9" s="153" t="s">
        <v>205</v>
      </c>
      <c r="J9" s="154"/>
      <c r="K9" s="153" t="s">
        <v>230</v>
      </c>
      <c r="L9" s="155"/>
      <c r="M9" s="154"/>
      <c r="N9" s="59" t="s">
        <v>233</v>
      </c>
      <c r="O9" s="62"/>
    </row>
    <row r="10" spans="1:15" ht="25.5" customHeight="1" x14ac:dyDescent="0.25">
      <c r="A10" s="56">
        <f t="shared" si="0"/>
        <v>3</v>
      </c>
      <c r="B10" s="148" t="s">
        <v>234</v>
      </c>
      <c r="C10" s="149"/>
      <c r="D10" s="150"/>
      <c r="E10" s="24" t="s">
        <v>206</v>
      </c>
      <c r="F10" s="151" t="s">
        <v>258</v>
      </c>
      <c r="G10" s="152"/>
      <c r="H10" s="52" t="s">
        <v>26</v>
      </c>
      <c r="I10" s="153" t="s">
        <v>170</v>
      </c>
      <c r="J10" s="154"/>
      <c r="K10" s="153" t="s">
        <v>230</v>
      </c>
      <c r="L10" s="155"/>
      <c r="M10" s="154"/>
      <c r="N10" s="59" t="s">
        <v>233</v>
      </c>
      <c r="O10" s="62"/>
    </row>
    <row r="11" spans="1:15" ht="24.95" customHeight="1" x14ac:dyDescent="0.25">
      <c r="A11" s="37">
        <f t="shared" si="0"/>
        <v>4</v>
      </c>
      <c r="B11" s="156" t="s">
        <v>202</v>
      </c>
      <c r="C11" s="157"/>
      <c r="D11" s="158"/>
      <c r="E11" s="24" t="s">
        <v>172</v>
      </c>
      <c r="F11" s="151" t="s">
        <v>258</v>
      </c>
      <c r="G11" s="152"/>
      <c r="H11" s="52" t="s">
        <v>26</v>
      </c>
      <c r="I11" s="153" t="s">
        <v>203</v>
      </c>
      <c r="J11" s="154"/>
      <c r="K11" s="153" t="s">
        <v>230</v>
      </c>
      <c r="L11" s="155"/>
      <c r="M11" s="154"/>
      <c r="N11" s="59" t="s">
        <v>233</v>
      </c>
      <c r="O11" s="62"/>
    </row>
    <row r="12" spans="1:15" ht="24.95" customHeight="1" x14ac:dyDescent="0.25">
      <c r="A12" s="37">
        <f t="shared" si="0"/>
        <v>5</v>
      </c>
      <c r="B12" s="156" t="s">
        <v>353</v>
      </c>
      <c r="C12" s="157"/>
      <c r="D12" s="158"/>
      <c r="E12" s="24" t="s">
        <v>354</v>
      </c>
      <c r="F12" s="151" t="s">
        <v>259</v>
      </c>
      <c r="G12" s="152"/>
      <c r="H12" s="52" t="s">
        <v>26</v>
      </c>
      <c r="I12" s="153" t="s">
        <v>205</v>
      </c>
      <c r="J12" s="154"/>
      <c r="K12" s="153" t="s">
        <v>230</v>
      </c>
      <c r="L12" s="155"/>
      <c r="M12" s="154"/>
      <c r="N12" s="59" t="s">
        <v>68</v>
      </c>
      <c r="O12" s="62"/>
    </row>
    <row r="13" spans="1:15" ht="24.95" customHeight="1" x14ac:dyDescent="0.25">
      <c r="A13" s="37">
        <f t="shared" si="0"/>
        <v>6</v>
      </c>
      <c r="B13" s="156" t="s">
        <v>83</v>
      </c>
      <c r="C13" s="157"/>
      <c r="D13" s="158"/>
      <c r="E13" s="24" t="s">
        <v>180</v>
      </c>
      <c r="F13" s="151" t="s">
        <v>259</v>
      </c>
      <c r="G13" s="152"/>
      <c r="H13" s="52" t="s">
        <v>31</v>
      </c>
      <c r="I13" s="153" t="s">
        <v>170</v>
      </c>
      <c r="J13" s="154"/>
      <c r="K13" s="153" t="s">
        <v>230</v>
      </c>
      <c r="L13" s="155"/>
      <c r="M13" s="154"/>
      <c r="N13" s="59" t="s">
        <v>233</v>
      </c>
      <c r="O13" s="62"/>
    </row>
    <row r="14" spans="1:15" ht="24.95" customHeight="1" x14ac:dyDescent="0.25">
      <c r="A14" s="37">
        <f t="shared" si="0"/>
        <v>7</v>
      </c>
      <c r="B14" s="167" t="s">
        <v>177</v>
      </c>
      <c r="C14" s="168"/>
      <c r="D14" s="169"/>
      <c r="E14" s="24" t="s">
        <v>178</v>
      </c>
      <c r="F14" s="151" t="s">
        <v>258</v>
      </c>
      <c r="G14" s="152"/>
      <c r="H14" s="52" t="s">
        <v>31</v>
      </c>
      <c r="I14" s="153" t="s">
        <v>96</v>
      </c>
      <c r="J14" s="154"/>
      <c r="K14" s="153" t="s">
        <v>230</v>
      </c>
      <c r="L14" s="155"/>
      <c r="M14" s="154"/>
      <c r="N14" s="60" t="s">
        <v>233</v>
      </c>
      <c r="O14" s="80"/>
    </row>
    <row r="15" spans="1:15" ht="24.95" customHeight="1" x14ac:dyDescent="0.25">
      <c r="A15" s="37">
        <f t="shared" si="0"/>
        <v>8</v>
      </c>
      <c r="B15" s="167" t="s">
        <v>54</v>
      </c>
      <c r="C15" s="168"/>
      <c r="D15" s="169"/>
      <c r="E15" s="24" t="s">
        <v>179</v>
      </c>
      <c r="F15" s="151" t="s">
        <v>259</v>
      </c>
      <c r="G15" s="152"/>
      <c r="H15" s="52" t="s">
        <v>31</v>
      </c>
      <c r="I15" s="153" t="s">
        <v>174</v>
      </c>
      <c r="J15" s="154"/>
      <c r="K15" s="153" t="s">
        <v>230</v>
      </c>
      <c r="L15" s="155"/>
      <c r="M15" s="154"/>
      <c r="N15" s="60" t="s">
        <v>281</v>
      </c>
      <c r="O15" s="62"/>
    </row>
    <row r="16" spans="1:15" ht="24.95" customHeight="1" x14ac:dyDescent="0.25">
      <c r="A16" s="37">
        <f t="shared" si="0"/>
        <v>9</v>
      </c>
      <c r="B16" s="156" t="s">
        <v>222</v>
      </c>
      <c r="C16" s="157"/>
      <c r="D16" s="158"/>
      <c r="E16" s="24" t="s">
        <v>223</v>
      </c>
      <c r="F16" s="151" t="s">
        <v>259</v>
      </c>
      <c r="G16" s="152"/>
      <c r="H16" s="52" t="s">
        <v>56</v>
      </c>
      <c r="I16" s="153" t="s">
        <v>224</v>
      </c>
      <c r="J16" s="154"/>
      <c r="K16" s="153" t="s">
        <v>230</v>
      </c>
      <c r="L16" s="155"/>
      <c r="M16" s="154"/>
      <c r="N16" s="60" t="s">
        <v>233</v>
      </c>
      <c r="O16" s="80"/>
    </row>
    <row r="17" spans="1:15" ht="24.95" customHeight="1" x14ac:dyDescent="0.25">
      <c r="A17" s="37">
        <f t="shared" si="0"/>
        <v>10</v>
      </c>
      <c r="B17" s="156" t="s">
        <v>221</v>
      </c>
      <c r="C17" s="157"/>
      <c r="D17" s="158"/>
      <c r="E17" s="24" t="s">
        <v>182</v>
      </c>
      <c r="F17" s="151" t="s">
        <v>258</v>
      </c>
      <c r="G17" s="152"/>
      <c r="H17" s="52" t="s">
        <v>56</v>
      </c>
      <c r="I17" s="153" t="s">
        <v>170</v>
      </c>
      <c r="J17" s="154"/>
      <c r="K17" s="153" t="s">
        <v>230</v>
      </c>
      <c r="L17" s="155"/>
      <c r="M17" s="154"/>
      <c r="N17" s="60" t="s">
        <v>233</v>
      </c>
      <c r="O17" s="62"/>
    </row>
    <row r="18" spans="1:15" ht="24.95" customHeight="1" x14ac:dyDescent="0.25">
      <c r="A18" s="37">
        <f t="shared" si="0"/>
        <v>11</v>
      </c>
      <c r="B18" s="156" t="s">
        <v>280</v>
      </c>
      <c r="C18" s="157"/>
      <c r="D18" s="158"/>
      <c r="E18" s="24" t="s">
        <v>225</v>
      </c>
      <c r="F18" s="151" t="s">
        <v>259</v>
      </c>
      <c r="G18" s="152"/>
      <c r="H18" s="52" t="s">
        <v>56</v>
      </c>
      <c r="I18" s="153" t="s">
        <v>205</v>
      </c>
      <c r="J18" s="154"/>
      <c r="K18" s="153" t="s">
        <v>230</v>
      </c>
      <c r="L18" s="155"/>
      <c r="M18" s="154"/>
      <c r="N18" s="60" t="s">
        <v>233</v>
      </c>
      <c r="O18" s="62"/>
    </row>
    <row r="19" spans="1:15" ht="24.95" customHeight="1" x14ac:dyDescent="0.25">
      <c r="A19" s="37">
        <f t="shared" si="0"/>
        <v>12</v>
      </c>
      <c r="B19" s="167" t="s">
        <v>269</v>
      </c>
      <c r="C19" s="168"/>
      <c r="D19" s="169"/>
      <c r="E19" s="24" t="s">
        <v>270</v>
      </c>
      <c r="F19" s="151" t="s">
        <v>259</v>
      </c>
      <c r="G19" s="152"/>
      <c r="H19" s="52" t="s">
        <v>56</v>
      </c>
      <c r="I19" s="153" t="s">
        <v>268</v>
      </c>
      <c r="J19" s="154"/>
      <c r="K19" s="153" t="s">
        <v>230</v>
      </c>
      <c r="L19" s="155"/>
      <c r="M19" s="154"/>
      <c r="N19" s="60" t="s">
        <v>233</v>
      </c>
      <c r="O19" s="62"/>
    </row>
    <row r="20" spans="1:15" ht="24.95" customHeight="1" x14ac:dyDescent="0.25">
      <c r="A20" s="37">
        <f t="shared" si="0"/>
        <v>13</v>
      </c>
      <c r="B20" s="53" t="s">
        <v>272</v>
      </c>
      <c r="C20" s="49"/>
      <c r="D20" s="50"/>
      <c r="E20" s="24" t="s">
        <v>271</v>
      </c>
      <c r="F20" s="151" t="s">
        <v>258</v>
      </c>
      <c r="G20" s="152"/>
      <c r="H20" s="52" t="s">
        <v>56</v>
      </c>
      <c r="I20" s="153" t="s">
        <v>224</v>
      </c>
      <c r="J20" s="154"/>
      <c r="K20" s="153" t="s">
        <v>230</v>
      </c>
      <c r="L20" s="155"/>
      <c r="M20" s="154"/>
      <c r="N20" s="60" t="s">
        <v>233</v>
      </c>
      <c r="O20" s="62"/>
    </row>
    <row r="21" spans="1:15" ht="24.95" customHeight="1" x14ac:dyDescent="0.25">
      <c r="A21" s="37">
        <f t="shared" si="0"/>
        <v>14</v>
      </c>
      <c r="B21" s="156" t="s">
        <v>228</v>
      </c>
      <c r="C21" s="157"/>
      <c r="D21" s="158"/>
      <c r="E21" s="24" t="s">
        <v>229</v>
      </c>
      <c r="F21" s="151" t="s">
        <v>259</v>
      </c>
      <c r="G21" s="152"/>
      <c r="H21" s="52" t="s">
        <v>63</v>
      </c>
      <c r="I21" s="153" t="s">
        <v>174</v>
      </c>
      <c r="J21" s="154"/>
      <c r="K21" s="153" t="s">
        <v>230</v>
      </c>
      <c r="L21" s="155"/>
      <c r="M21" s="154"/>
      <c r="N21" s="60" t="s">
        <v>281</v>
      </c>
      <c r="O21" s="80"/>
    </row>
    <row r="22" spans="1:15" ht="25.5" customHeight="1" x14ac:dyDescent="0.25">
      <c r="A22" s="37">
        <f t="shared" si="0"/>
        <v>15</v>
      </c>
      <c r="B22" s="167" t="s">
        <v>263</v>
      </c>
      <c r="C22" s="168"/>
      <c r="D22" s="169"/>
      <c r="E22" s="24" t="s">
        <v>250</v>
      </c>
      <c r="F22" s="151" t="s">
        <v>258</v>
      </c>
      <c r="G22" s="152"/>
      <c r="H22" s="52" t="s">
        <v>20</v>
      </c>
      <c r="I22" s="153" t="s">
        <v>97</v>
      </c>
      <c r="J22" s="154"/>
      <c r="K22" s="153" t="s">
        <v>72</v>
      </c>
      <c r="L22" s="155"/>
      <c r="M22" s="154"/>
      <c r="N22" s="59" t="s">
        <v>68</v>
      </c>
      <c r="O22" s="62"/>
    </row>
    <row r="23" spans="1:15" ht="24.95" customHeight="1" x14ac:dyDescent="0.25">
      <c r="A23" s="37">
        <f t="shared" si="0"/>
        <v>16</v>
      </c>
      <c r="B23" s="170" t="s">
        <v>45</v>
      </c>
      <c r="C23" s="171"/>
      <c r="D23" s="172"/>
      <c r="E23" s="24" t="s">
        <v>185</v>
      </c>
      <c r="F23" s="151" t="s">
        <v>258</v>
      </c>
      <c r="G23" s="152"/>
      <c r="H23" s="52" t="s">
        <v>26</v>
      </c>
      <c r="I23" s="153" t="s">
        <v>97</v>
      </c>
      <c r="J23" s="154"/>
      <c r="K23" s="153" t="s">
        <v>72</v>
      </c>
      <c r="L23" s="155"/>
      <c r="M23" s="154"/>
      <c r="N23" s="59" t="s">
        <v>68</v>
      </c>
      <c r="O23" s="62"/>
    </row>
    <row r="24" spans="1:15" ht="24.95" customHeight="1" x14ac:dyDescent="0.25">
      <c r="A24" s="37">
        <f t="shared" si="0"/>
        <v>17</v>
      </c>
      <c r="B24" s="167" t="s">
        <v>94</v>
      </c>
      <c r="C24" s="168"/>
      <c r="D24" s="169"/>
      <c r="E24" s="24" t="s">
        <v>190</v>
      </c>
      <c r="F24" s="151" t="s">
        <v>259</v>
      </c>
      <c r="G24" s="152"/>
      <c r="H24" s="52" t="s">
        <v>29</v>
      </c>
      <c r="I24" s="153" t="s">
        <v>97</v>
      </c>
      <c r="J24" s="154"/>
      <c r="K24" s="153" t="s">
        <v>72</v>
      </c>
      <c r="L24" s="155"/>
      <c r="M24" s="154"/>
      <c r="N24" s="59" t="s">
        <v>233</v>
      </c>
      <c r="O24" s="62"/>
    </row>
    <row r="25" spans="1:15" ht="24.95" customHeight="1" x14ac:dyDescent="0.25">
      <c r="A25" s="37">
        <f t="shared" si="0"/>
        <v>18</v>
      </c>
      <c r="B25" s="167" t="s">
        <v>50</v>
      </c>
      <c r="C25" s="168"/>
      <c r="D25" s="169"/>
      <c r="E25" s="24" t="s">
        <v>188</v>
      </c>
      <c r="F25" s="151" t="s">
        <v>259</v>
      </c>
      <c r="G25" s="152"/>
      <c r="H25" s="52" t="s">
        <v>31</v>
      </c>
      <c r="I25" s="153" t="s">
        <v>85</v>
      </c>
      <c r="J25" s="154"/>
      <c r="K25" s="153" t="s">
        <v>72</v>
      </c>
      <c r="L25" s="155"/>
      <c r="M25" s="154"/>
      <c r="N25" s="60" t="s">
        <v>281</v>
      </c>
      <c r="O25" s="62"/>
    </row>
    <row r="26" spans="1:15" ht="24.95" customHeight="1" x14ac:dyDescent="0.25">
      <c r="A26" s="37">
        <f t="shared" si="0"/>
        <v>19</v>
      </c>
      <c r="B26" s="167" t="s">
        <v>273</v>
      </c>
      <c r="C26" s="168"/>
      <c r="D26" s="169"/>
      <c r="E26" s="24" t="s">
        <v>192</v>
      </c>
      <c r="F26" s="151" t="s">
        <v>258</v>
      </c>
      <c r="G26" s="152"/>
      <c r="H26" s="52" t="s">
        <v>56</v>
      </c>
      <c r="I26" s="153" t="s">
        <v>97</v>
      </c>
      <c r="J26" s="154"/>
      <c r="K26" s="153" t="s">
        <v>72</v>
      </c>
      <c r="L26" s="155"/>
      <c r="M26" s="154"/>
      <c r="N26" s="59" t="s">
        <v>233</v>
      </c>
      <c r="O26" s="62"/>
    </row>
    <row r="27" spans="1:15" ht="24.95" customHeight="1" x14ac:dyDescent="0.25">
      <c r="A27" s="37">
        <f t="shared" si="0"/>
        <v>20</v>
      </c>
      <c r="B27" s="53" t="s">
        <v>276</v>
      </c>
      <c r="C27" s="49"/>
      <c r="D27" s="50"/>
      <c r="E27" s="24" t="s">
        <v>277</v>
      </c>
      <c r="F27" s="151" t="s">
        <v>258</v>
      </c>
      <c r="G27" s="152"/>
      <c r="H27" s="52" t="s">
        <v>56</v>
      </c>
      <c r="I27" s="153" t="s">
        <v>97</v>
      </c>
      <c r="J27" s="154"/>
      <c r="K27" s="153" t="s">
        <v>72</v>
      </c>
      <c r="L27" s="155"/>
      <c r="M27" s="154"/>
      <c r="N27" s="59" t="s">
        <v>233</v>
      </c>
      <c r="O27" s="80"/>
    </row>
    <row r="28" spans="1:15" ht="24.95" customHeight="1" x14ac:dyDescent="0.25">
      <c r="A28" s="37">
        <f t="shared" si="0"/>
        <v>21</v>
      </c>
      <c r="B28" s="167" t="s">
        <v>53</v>
      </c>
      <c r="C28" s="168"/>
      <c r="D28" s="169"/>
      <c r="E28" s="24" t="s">
        <v>189</v>
      </c>
      <c r="F28" s="151" t="s">
        <v>259</v>
      </c>
      <c r="G28" s="152"/>
      <c r="H28" s="52" t="s">
        <v>56</v>
      </c>
      <c r="I28" s="153" t="s">
        <v>85</v>
      </c>
      <c r="J28" s="154"/>
      <c r="K28" s="153" t="s">
        <v>72</v>
      </c>
      <c r="L28" s="155"/>
      <c r="M28" s="154"/>
      <c r="N28" s="60" t="s">
        <v>281</v>
      </c>
      <c r="O28" s="62"/>
    </row>
    <row r="29" spans="1:15" ht="24.95" customHeight="1" x14ac:dyDescent="0.25">
      <c r="A29" s="37">
        <f t="shared" si="0"/>
        <v>22</v>
      </c>
      <c r="B29" s="156" t="s">
        <v>237</v>
      </c>
      <c r="C29" s="157"/>
      <c r="D29" s="158"/>
      <c r="E29" s="24" t="s">
        <v>238</v>
      </c>
      <c r="F29" s="151" t="s">
        <v>258</v>
      </c>
      <c r="G29" s="152"/>
      <c r="H29" s="52" t="s">
        <v>63</v>
      </c>
      <c r="I29" s="153" t="s">
        <v>85</v>
      </c>
      <c r="J29" s="154"/>
      <c r="K29" s="153" t="s">
        <v>72</v>
      </c>
      <c r="L29" s="155"/>
      <c r="M29" s="154"/>
      <c r="N29" s="60" t="s">
        <v>281</v>
      </c>
      <c r="O29" s="80"/>
    </row>
    <row r="30" spans="1:15" ht="24.95" customHeight="1" thickBot="1" x14ac:dyDescent="0.3">
      <c r="A30" s="45">
        <f t="shared" si="0"/>
        <v>23</v>
      </c>
      <c r="B30" s="173" t="s">
        <v>59</v>
      </c>
      <c r="C30" s="174"/>
      <c r="D30" s="175"/>
      <c r="E30" s="46" t="s">
        <v>193</v>
      </c>
      <c r="F30" s="176" t="s">
        <v>259</v>
      </c>
      <c r="G30" s="177"/>
      <c r="H30" s="54" t="s">
        <v>63</v>
      </c>
      <c r="I30" s="178" t="s">
        <v>85</v>
      </c>
      <c r="J30" s="179"/>
      <c r="K30" s="178" t="s">
        <v>72</v>
      </c>
      <c r="L30" s="180"/>
      <c r="M30" s="179"/>
      <c r="N30" s="78" t="s">
        <v>281</v>
      </c>
      <c r="O30" s="81"/>
    </row>
    <row r="31" spans="1:15" ht="25.5" customHeight="1" x14ac:dyDescent="0.25">
      <c r="A31" s="69"/>
      <c r="B31" s="72"/>
      <c r="C31" s="72"/>
      <c r="D31" s="72"/>
      <c r="E31" s="70"/>
      <c r="F31" s="67"/>
      <c r="G31" s="67"/>
      <c r="H31" s="69"/>
      <c r="I31" s="71"/>
      <c r="J31" s="71"/>
      <c r="K31" s="71"/>
      <c r="L31" s="71"/>
      <c r="M31" s="71"/>
      <c r="N31" s="71"/>
      <c r="O31" s="72"/>
    </row>
    <row r="32" spans="1:15" ht="25.5" customHeight="1" x14ac:dyDescent="0.25">
      <c r="A32" s="69"/>
      <c r="B32" s="72"/>
      <c r="C32" s="72"/>
      <c r="D32" s="72"/>
      <c r="E32" s="70"/>
      <c r="F32" s="67"/>
      <c r="G32" s="67"/>
      <c r="H32" s="69"/>
      <c r="I32" s="71"/>
      <c r="J32" s="71"/>
      <c r="K32" s="71"/>
      <c r="L32" s="71"/>
      <c r="M32" s="71"/>
      <c r="N32" s="71"/>
      <c r="O32" s="72"/>
    </row>
    <row r="36" spans="1:15" ht="24.95" customHeight="1" x14ac:dyDescent="0.25">
      <c r="A36" s="69"/>
      <c r="I36" s="181"/>
      <c r="J36" s="181"/>
      <c r="K36" s="181"/>
      <c r="L36" s="181"/>
      <c r="M36" s="181"/>
      <c r="N36" s="71"/>
      <c r="O36" s="50"/>
    </row>
    <row r="37" spans="1:15" ht="24.95" customHeight="1" x14ac:dyDescent="0.25">
      <c r="A37" s="69"/>
      <c r="B37" s="23"/>
      <c r="C37" s="72"/>
      <c r="D37" s="72"/>
      <c r="E37" s="70"/>
      <c r="F37" s="183"/>
      <c r="G37" s="183"/>
      <c r="H37" s="69"/>
      <c r="I37" s="181"/>
      <c r="J37" s="181"/>
      <c r="K37" s="181"/>
      <c r="L37" s="181"/>
      <c r="M37" s="181"/>
      <c r="N37" s="71"/>
      <c r="O37" s="50"/>
    </row>
    <row r="38" spans="1:15" ht="24.95" customHeight="1" x14ac:dyDescent="0.25">
      <c r="A38" s="69"/>
      <c r="B38" s="182"/>
      <c r="C38" s="182"/>
      <c r="D38" s="182"/>
      <c r="E38" s="70"/>
      <c r="F38" s="183"/>
      <c r="G38" s="183"/>
      <c r="H38" s="69"/>
      <c r="I38" s="181"/>
      <c r="J38" s="181"/>
      <c r="K38" s="181"/>
      <c r="L38" s="181"/>
      <c r="M38" s="181"/>
      <c r="N38" s="71"/>
      <c r="O38" s="50"/>
    </row>
    <row r="39" spans="1:15" s="20" customFormat="1" ht="24.95" customHeight="1" x14ac:dyDescent="0.25">
      <c r="A39" s="69"/>
      <c r="B39" s="182"/>
      <c r="C39" s="182"/>
      <c r="D39" s="182"/>
      <c r="E39" s="70"/>
      <c r="F39" s="183"/>
      <c r="G39" s="183"/>
      <c r="H39" s="69"/>
      <c r="I39" s="181"/>
      <c r="J39" s="181"/>
      <c r="K39" s="181"/>
      <c r="L39" s="181"/>
      <c r="M39" s="181"/>
      <c r="N39" s="71"/>
      <c r="O39" s="50"/>
    </row>
    <row r="40" spans="1:15" ht="24.95" customHeight="1" x14ac:dyDescent="0.25">
      <c r="A40" s="69"/>
      <c r="B40" s="182"/>
      <c r="C40" s="182"/>
      <c r="D40" s="182"/>
      <c r="E40" s="70"/>
      <c r="F40" s="183"/>
      <c r="G40" s="183"/>
      <c r="H40" s="69"/>
      <c r="I40" s="181"/>
      <c r="J40" s="181"/>
      <c r="K40" s="181"/>
      <c r="L40" s="181"/>
      <c r="M40" s="181"/>
      <c r="N40" s="71"/>
      <c r="O40" s="50"/>
    </row>
    <row r="41" spans="1:15" ht="24.95" customHeight="1" x14ac:dyDescent="0.25">
      <c r="A41" s="69"/>
      <c r="B41" s="182"/>
      <c r="C41" s="182"/>
      <c r="D41" s="182"/>
      <c r="E41" s="70"/>
      <c r="F41" s="183"/>
      <c r="G41" s="183"/>
      <c r="H41" s="69"/>
      <c r="I41" s="181"/>
      <c r="J41" s="181"/>
      <c r="K41" s="181"/>
      <c r="L41" s="181"/>
      <c r="M41" s="181"/>
      <c r="N41" s="71"/>
      <c r="O41" s="50"/>
    </row>
    <row r="42" spans="1:15" ht="24.95" customHeight="1" x14ac:dyDescent="0.25">
      <c r="A42" s="69"/>
      <c r="B42" s="182"/>
      <c r="C42" s="182"/>
      <c r="D42" s="182"/>
      <c r="E42" s="70"/>
      <c r="F42" s="183"/>
      <c r="G42" s="183"/>
      <c r="H42" s="69"/>
      <c r="I42" s="181"/>
      <c r="J42" s="181"/>
      <c r="K42" s="181"/>
      <c r="L42" s="181"/>
      <c r="M42" s="181"/>
      <c r="N42" s="71"/>
      <c r="O42" s="50"/>
    </row>
    <row r="43" spans="1:15" ht="24.95" customHeight="1" x14ac:dyDescent="0.25">
      <c r="A43" s="69"/>
      <c r="B43" s="182"/>
      <c r="C43" s="182"/>
      <c r="D43" s="182"/>
      <c r="E43" s="70"/>
      <c r="F43" s="183"/>
      <c r="G43" s="183"/>
      <c r="H43" s="69"/>
      <c r="I43" s="181"/>
      <c r="J43" s="181"/>
      <c r="K43" s="181"/>
      <c r="L43" s="181"/>
      <c r="M43" s="181"/>
      <c r="N43" s="71"/>
      <c r="O43" s="50"/>
    </row>
    <row r="44" spans="1:15" ht="24.95" customHeight="1" x14ac:dyDescent="0.25">
      <c r="A44" s="69"/>
      <c r="B44" s="182"/>
      <c r="C44" s="182"/>
      <c r="D44" s="182"/>
      <c r="E44" s="70"/>
      <c r="F44" s="183"/>
      <c r="G44" s="183"/>
      <c r="H44" s="69"/>
      <c r="I44" s="181"/>
      <c r="J44" s="181"/>
      <c r="K44" s="181"/>
      <c r="L44" s="181"/>
      <c r="M44" s="181"/>
      <c r="N44" s="71"/>
      <c r="O44" s="50"/>
    </row>
    <row r="45" spans="1:15" ht="24.95" customHeight="1" x14ac:dyDescent="0.25">
      <c r="A45" s="69"/>
      <c r="B45" s="184"/>
      <c r="C45" s="184"/>
      <c r="D45" s="184"/>
      <c r="E45" s="70"/>
      <c r="F45" s="183"/>
      <c r="G45" s="183"/>
      <c r="H45" s="69"/>
      <c r="I45" s="181"/>
      <c r="J45" s="181"/>
      <c r="K45" s="181"/>
      <c r="L45" s="181"/>
      <c r="M45" s="181"/>
      <c r="N45" s="71"/>
      <c r="O45" s="50"/>
    </row>
    <row r="46" spans="1:15" ht="24.95" customHeight="1" x14ac:dyDescent="0.25">
      <c r="A46" s="69"/>
      <c r="B46" s="182"/>
      <c r="C46" s="182"/>
      <c r="D46" s="182"/>
      <c r="E46" s="70"/>
      <c r="F46" s="183"/>
      <c r="G46" s="183"/>
      <c r="H46" s="69"/>
      <c r="I46" s="181"/>
      <c r="J46" s="181"/>
      <c r="K46" s="181"/>
      <c r="L46" s="181"/>
      <c r="M46" s="181"/>
      <c r="N46" s="71"/>
      <c r="O46" s="68"/>
    </row>
    <row r="47" spans="1:15" ht="24.95" customHeight="1" x14ac:dyDescent="0.25">
      <c r="A47" s="69"/>
      <c r="B47" s="184"/>
      <c r="C47" s="184"/>
      <c r="D47" s="184"/>
      <c r="E47" s="70"/>
      <c r="F47" s="183"/>
      <c r="G47" s="183"/>
      <c r="H47" s="69"/>
      <c r="I47" s="181"/>
      <c r="J47" s="181"/>
      <c r="K47" s="181"/>
      <c r="L47" s="181"/>
      <c r="M47" s="181"/>
      <c r="N47" s="71"/>
      <c r="O47" s="50"/>
    </row>
    <row r="48" spans="1:15" ht="24.95" customHeight="1" x14ac:dyDescent="0.25">
      <c r="A48" s="69"/>
      <c r="B48" s="184"/>
      <c r="C48" s="184"/>
      <c r="D48" s="184"/>
      <c r="E48" s="70"/>
      <c r="F48" s="183"/>
      <c r="G48" s="183"/>
      <c r="H48" s="69"/>
      <c r="I48" s="181"/>
      <c r="J48" s="181"/>
      <c r="K48" s="181"/>
      <c r="L48" s="181"/>
      <c r="M48" s="181"/>
      <c r="N48" s="71"/>
      <c r="O48" s="68"/>
    </row>
    <row r="66" spans="1:14" x14ac:dyDescent="0.25">
      <c r="A66" s="3"/>
      <c r="B66" s="185"/>
      <c r="C66" s="185"/>
      <c r="D66" s="185"/>
      <c r="E66" s="3"/>
      <c r="F66" s="185"/>
      <c r="G66" s="185"/>
      <c r="H66" s="3"/>
      <c r="I66" s="185"/>
      <c r="J66" s="185"/>
      <c r="K66" s="185"/>
      <c r="L66" s="185"/>
      <c r="M66" s="185"/>
      <c r="N66" s="3"/>
    </row>
    <row r="67" spans="1:14" x14ac:dyDescent="0.25">
      <c r="A67" s="3"/>
      <c r="B67" s="185"/>
      <c r="C67" s="185"/>
      <c r="D67" s="185"/>
      <c r="E67" s="3"/>
      <c r="F67" s="185"/>
      <c r="G67" s="185"/>
      <c r="H67" s="3"/>
      <c r="I67" s="185"/>
      <c r="J67" s="185"/>
      <c r="K67" s="185"/>
      <c r="L67" s="185"/>
      <c r="M67" s="185"/>
      <c r="N67" s="3"/>
    </row>
    <row r="68" spans="1:14" x14ac:dyDescent="0.25">
      <c r="A68" s="3"/>
      <c r="B68" s="185"/>
      <c r="C68" s="185"/>
      <c r="D68" s="185"/>
      <c r="E68" s="3"/>
      <c r="F68" s="185"/>
      <c r="G68" s="185"/>
      <c r="H68" s="186"/>
      <c r="I68" s="186"/>
      <c r="J68" s="186"/>
      <c r="K68" s="186"/>
      <c r="L68" s="186"/>
      <c r="M68" s="186"/>
      <c r="N68" s="11"/>
    </row>
    <row r="69" spans="1:14" x14ac:dyDescent="0.25">
      <c r="A69" s="3"/>
      <c r="B69" s="185"/>
      <c r="C69" s="185"/>
      <c r="D69" s="185"/>
      <c r="E69" s="3"/>
      <c r="F69" s="185"/>
      <c r="G69" s="185"/>
      <c r="H69" s="186"/>
      <c r="I69" s="186"/>
      <c r="J69" s="186"/>
      <c r="K69" s="186"/>
      <c r="L69" s="186"/>
      <c r="M69" s="186"/>
      <c r="N69" s="11"/>
    </row>
    <row r="70" spans="1:14" x14ac:dyDescent="0.25">
      <c r="A70" s="3"/>
      <c r="B70" s="185"/>
      <c r="C70" s="185"/>
      <c r="D70" s="185"/>
      <c r="E70" s="3"/>
      <c r="F70" s="185"/>
      <c r="G70" s="185"/>
      <c r="H70" s="186"/>
      <c r="I70" s="186"/>
      <c r="J70" s="186"/>
      <c r="K70" s="186"/>
      <c r="L70" s="186"/>
      <c r="M70" s="186"/>
      <c r="N70" s="11"/>
    </row>
    <row r="71" spans="1:14" x14ac:dyDescent="0.25">
      <c r="A71" s="3"/>
      <c r="B71" s="3"/>
      <c r="C71" s="3"/>
      <c r="D71" s="3"/>
      <c r="E71" s="3"/>
      <c r="F71" s="3"/>
      <c r="G71" s="3"/>
      <c r="H71" s="11"/>
      <c r="I71" s="11"/>
      <c r="J71" s="11"/>
      <c r="K71" s="11"/>
      <c r="L71" s="11"/>
      <c r="M71" s="11"/>
      <c r="N71" s="11"/>
    </row>
    <row r="72" spans="1:14" x14ac:dyDescent="0.25">
      <c r="A72" s="3"/>
      <c r="B72" s="185"/>
      <c r="C72" s="185"/>
      <c r="D72" s="185"/>
      <c r="E72" s="3"/>
      <c r="F72" s="185"/>
      <c r="G72" s="185"/>
      <c r="H72" s="186"/>
      <c r="I72" s="186"/>
      <c r="J72" s="186"/>
      <c r="K72" s="186"/>
      <c r="L72" s="186"/>
      <c r="M72" s="186"/>
      <c r="N72" s="11"/>
    </row>
    <row r="73" spans="1:14" x14ac:dyDescent="0.25">
      <c r="A73" s="3"/>
      <c r="B73" s="185"/>
      <c r="C73" s="185"/>
      <c r="D73" s="185"/>
      <c r="E73" s="3"/>
      <c r="F73" s="185"/>
      <c r="G73" s="185"/>
      <c r="H73" s="186"/>
      <c r="I73" s="186"/>
      <c r="J73" s="186"/>
      <c r="K73" s="186"/>
      <c r="L73" s="186"/>
      <c r="M73" s="186"/>
      <c r="N73" s="11"/>
    </row>
    <row r="74" spans="1:14" x14ac:dyDescent="0.25">
      <c r="A74" s="3"/>
      <c r="B74" s="185"/>
      <c r="C74" s="185"/>
      <c r="D74" s="185"/>
      <c r="E74" s="3"/>
      <c r="F74" s="185"/>
      <c r="G74" s="185"/>
      <c r="H74" s="187"/>
      <c r="I74" s="187"/>
      <c r="J74" s="187"/>
      <c r="K74" s="187"/>
      <c r="L74" s="187"/>
      <c r="M74" s="187"/>
      <c r="N74" s="57"/>
    </row>
    <row r="75" spans="1:14" x14ac:dyDescent="0.25">
      <c r="A75" s="3"/>
      <c r="B75" s="185"/>
      <c r="C75" s="185"/>
      <c r="D75" s="185"/>
      <c r="E75" s="3"/>
      <c r="F75" s="185"/>
      <c r="G75" s="185"/>
      <c r="H75" s="186"/>
      <c r="I75" s="186"/>
      <c r="J75" s="186"/>
      <c r="K75" s="186"/>
      <c r="L75" s="186"/>
      <c r="M75" s="186"/>
      <c r="N75" s="11"/>
    </row>
    <row r="76" spans="1:14" x14ac:dyDescent="0.25">
      <c r="A76" s="3"/>
      <c r="B76" s="185"/>
      <c r="C76" s="185"/>
      <c r="D76" s="185"/>
      <c r="E76" s="3"/>
      <c r="F76" s="185"/>
      <c r="G76" s="185"/>
      <c r="H76" s="186"/>
      <c r="I76" s="186"/>
      <c r="J76" s="186"/>
      <c r="K76" s="186"/>
      <c r="L76" s="186"/>
      <c r="M76" s="186"/>
      <c r="N76" s="11"/>
    </row>
    <row r="77" spans="1:14" x14ac:dyDescent="0.25">
      <c r="A77" s="3"/>
      <c r="B77" s="185"/>
      <c r="C77" s="185"/>
      <c r="D77" s="185"/>
      <c r="E77" s="3"/>
      <c r="F77" s="185"/>
      <c r="G77" s="185"/>
      <c r="H77" s="186"/>
      <c r="I77" s="186"/>
      <c r="J77" s="186"/>
      <c r="K77" s="186"/>
      <c r="L77" s="186"/>
      <c r="M77" s="186"/>
      <c r="N77" s="11"/>
    </row>
    <row r="78" spans="1:14" x14ac:dyDescent="0.25">
      <c r="B78" s="188"/>
      <c r="C78" s="188"/>
      <c r="D78" s="188"/>
      <c r="F78" s="188"/>
      <c r="G78" s="188"/>
      <c r="I78" s="188"/>
      <c r="J78" s="188"/>
      <c r="K78" s="188"/>
      <c r="L78" s="188"/>
      <c r="M78" s="188"/>
    </row>
    <row r="79" spans="1:14" x14ac:dyDescent="0.25">
      <c r="B79" s="188"/>
      <c r="C79" s="188"/>
      <c r="D79" s="188"/>
      <c r="F79" s="188"/>
      <c r="G79" s="188"/>
      <c r="I79" s="188"/>
      <c r="J79" s="188"/>
      <c r="K79" s="188"/>
      <c r="L79" s="188"/>
      <c r="M79" s="188"/>
    </row>
    <row r="80" spans="1:14" x14ac:dyDescent="0.25">
      <c r="B80" s="188"/>
      <c r="C80" s="188"/>
      <c r="D80" s="188"/>
      <c r="F80" s="188"/>
      <c r="G80" s="188"/>
      <c r="I80" s="188"/>
      <c r="J80" s="188"/>
      <c r="K80" s="188"/>
      <c r="L80" s="188"/>
      <c r="M80" s="188"/>
    </row>
    <row r="81" spans="2:13" x14ac:dyDescent="0.25">
      <c r="B81" s="188"/>
      <c r="C81" s="188"/>
      <c r="D81" s="188"/>
      <c r="F81" s="188"/>
      <c r="G81" s="188"/>
      <c r="I81" s="188"/>
      <c r="J81" s="188"/>
      <c r="K81" s="188"/>
      <c r="L81" s="188"/>
      <c r="M81" s="188"/>
    </row>
    <row r="82" spans="2:13" x14ac:dyDescent="0.25">
      <c r="B82" s="188"/>
      <c r="C82" s="188"/>
      <c r="D82" s="188"/>
      <c r="F82" s="188"/>
      <c r="G82" s="188"/>
      <c r="I82" s="188"/>
      <c r="J82" s="188"/>
      <c r="K82" s="188"/>
      <c r="L82" s="188"/>
      <c r="M82" s="188"/>
    </row>
  </sheetData>
  <mergeCells count="210">
    <mergeCell ref="B12:D12"/>
    <mergeCell ref="F12:G12"/>
    <mergeCell ref="I12:J12"/>
    <mergeCell ref="K12:M12"/>
    <mergeCell ref="B81:D81"/>
    <mergeCell ref="F81:G81"/>
    <mergeCell ref="I81:K81"/>
    <mergeCell ref="L81:M81"/>
    <mergeCell ref="B82:D82"/>
    <mergeCell ref="F82:G82"/>
    <mergeCell ref="I82:K82"/>
    <mergeCell ref="L82:M82"/>
    <mergeCell ref="B79:D79"/>
    <mergeCell ref="F79:G79"/>
    <mergeCell ref="I79:K79"/>
    <mergeCell ref="L79:M79"/>
    <mergeCell ref="B80:D80"/>
    <mergeCell ref="F80:G80"/>
    <mergeCell ref="I80:K80"/>
    <mergeCell ref="L80:M80"/>
    <mergeCell ref="B77:D77"/>
    <mergeCell ref="F77:G77"/>
    <mergeCell ref="H77:M77"/>
    <mergeCell ref="B78:D78"/>
    <mergeCell ref="F78:G78"/>
    <mergeCell ref="I78:K78"/>
    <mergeCell ref="L78:M78"/>
    <mergeCell ref="B75:D75"/>
    <mergeCell ref="F75:G75"/>
    <mergeCell ref="H75:M75"/>
    <mergeCell ref="B76:D76"/>
    <mergeCell ref="F76:G76"/>
    <mergeCell ref="H76:M76"/>
    <mergeCell ref="B73:D73"/>
    <mergeCell ref="F73:G73"/>
    <mergeCell ref="H73:M73"/>
    <mergeCell ref="B74:D74"/>
    <mergeCell ref="F74:G74"/>
    <mergeCell ref="H74:M74"/>
    <mergeCell ref="B70:D70"/>
    <mergeCell ref="F70:G70"/>
    <mergeCell ref="H70:M70"/>
    <mergeCell ref="B72:D72"/>
    <mergeCell ref="F72:G72"/>
    <mergeCell ref="H72:M72"/>
    <mergeCell ref="B68:D68"/>
    <mergeCell ref="F68:G68"/>
    <mergeCell ref="H68:M68"/>
    <mergeCell ref="B69:D69"/>
    <mergeCell ref="F69:G69"/>
    <mergeCell ref="H69:M69"/>
    <mergeCell ref="B66:D66"/>
    <mergeCell ref="F66:G66"/>
    <mergeCell ref="I66:K66"/>
    <mergeCell ref="L66:M66"/>
    <mergeCell ref="B67:D67"/>
    <mergeCell ref="F67:G67"/>
    <mergeCell ref="I67:K67"/>
    <mergeCell ref="L67:M67"/>
    <mergeCell ref="B47:D47"/>
    <mergeCell ref="F47:G47"/>
    <mergeCell ref="I47:J47"/>
    <mergeCell ref="K47:M47"/>
    <mergeCell ref="B48:D48"/>
    <mergeCell ref="F48:G48"/>
    <mergeCell ref="I48:J48"/>
    <mergeCell ref="K48:M48"/>
    <mergeCell ref="B45:D45"/>
    <mergeCell ref="F45:G45"/>
    <mergeCell ref="I45:J45"/>
    <mergeCell ref="K45:M45"/>
    <mergeCell ref="B46:D46"/>
    <mergeCell ref="F46:G46"/>
    <mergeCell ref="I46:J46"/>
    <mergeCell ref="K46:M46"/>
    <mergeCell ref="B43:D43"/>
    <mergeCell ref="F43:G43"/>
    <mergeCell ref="I43:J43"/>
    <mergeCell ref="K43:M43"/>
    <mergeCell ref="B44:D44"/>
    <mergeCell ref="F44:G44"/>
    <mergeCell ref="I44:J44"/>
    <mergeCell ref="K44:M44"/>
    <mergeCell ref="B41:D41"/>
    <mergeCell ref="F41:G41"/>
    <mergeCell ref="I41:J41"/>
    <mergeCell ref="K41:M41"/>
    <mergeCell ref="B42:D42"/>
    <mergeCell ref="F42:G42"/>
    <mergeCell ref="I42:J42"/>
    <mergeCell ref="K42:M42"/>
    <mergeCell ref="B39:D39"/>
    <mergeCell ref="F39:G39"/>
    <mergeCell ref="I39:J39"/>
    <mergeCell ref="K39:M39"/>
    <mergeCell ref="B40:D40"/>
    <mergeCell ref="F40:G40"/>
    <mergeCell ref="I40:J40"/>
    <mergeCell ref="K40:M40"/>
    <mergeCell ref="F37:G37"/>
    <mergeCell ref="I37:J37"/>
    <mergeCell ref="K37:M37"/>
    <mergeCell ref="B38:D38"/>
    <mergeCell ref="F38:G38"/>
    <mergeCell ref="I38:J38"/>
    <mergeCell ref="K38:M38"/>
    <mergeCell ref="B30:D30"/>
    <mergeCell ref="F30:G30"/>
    <mergeCell ref="I30:J30"/>
    <mergeCell ref="K30:M30"/>
    <mergeCell ref="I36:J36"/>
    <mergeCell ref="K36:M36"/>
    <mergeCell ref="B28:D28"/>
    <mergeCell ref="F28:G28"/>
    <mergeCell ref="I28:J28"/>
    <mergeCell ref="K28:M28"/>
    <mergeCell ref="B29:D29"/>
    <mergeCell ref="F29:G29"/>
    <mergeCell ref="I29:J29"/>
    <mergeCell ref="K29:M29"/>
    <mergeCell ref="B26:D26"/>
    <mergeCell ref="F26:G26"/>
    <mergeCell ref="I26:J26"/>
    <mergeCell ref="K26:M26"/>
    <mergeCell ref="F27:G27"/>
    <mergeCell ref="I27:J27"/>
    <mergeCell ref="K27:M27"/>
    <mergeCell ref="B24:D24"/>
    <mergeCell ref="F24:G24"/>
    <mergeCell ref="I24:J24"/>
    <mergeCell ref="K24:M24"/>
    <mergeCell ref="B25:D25"/>
    <mergeCell ref="F25:G25"/>
    <mergeCell ref="I25:J25"/>
    <mergeCell ref="K25:M25"/>
    <mergeCell ref="B22:D22"/>
    <mergeCell ref="F22:G22"/>
    <mergeCell ref="I22:J22"/>
    <mergeCell ref="K22:M22"/>
    <mergeCell ref="B23:D23"/>
    <mergeCell ref="F23:G23"/>
    <mergeCell ref="I23:J23"/>
    <mergeCell ref="K23:M23"/>
    <mergeCell ref="B21:D21"/>
    <mergeCell ref="F21:G21"/>
    <mergeCell ref="I21:J21"/>
    <mergeCell ref="K21:M21"/>
    <mergeCell ref="B19:D19"/>
    <mergeCell ref="F19:G19"/>
    <mergeCell ref="I19:J19"/>
    <mergeCell ref="K19:M19"/>
    <mergeCell ref="F20:G20"/>
    <mergeCell ref="I20:J20"/>
    <mergeCell ref="K20:M20"/>
    <mergeCell ref="B17:D17"/>
    <mergeCell ref="F17:G17"/>
    <mergeCell ref="I17:J17"/>
    <mergeCell ref="K17:M17"/>
    <mergeCell ref="B18:D18"/>
    <mergeCell ref="F18:G18"/>
    <mergeCell ref="I18:J18"/>
    <mergeCell ref="K18:M18"/>
    <mergeCell ref="B15:D15"/>
    <mergeCell ref="F15:G15"/>
    <mergeCell ref="I15:J15"/>
    <mergeCell ref="K15:M15"/>
    <mergeCell ref="B16:D16"/>
    <mergeCell ref="F16:G16"/>
    <mergeCell ref="I16:J16"/>
    <mergeCell ref="K16:M16"/>
    <mergeCell ref="B13:D13"/>
    <mergeCell ref="F13:G13"/>
    <mergeCell ref="I13:J13"/>
    <mergeCell ref="K13:M13"/>
    <mergeCell ref="B14:D14"/>
    <mergeCell ref="F14:G14"/>
    <mergeCell ref="I14:J14"/>
    <mergeCell ref="K14:M14"/>
    <mergeCell ref="B10:D10"/>
    <mergeCell ref="F10:G10"/>
    <mergeCell ref="I10:J10"/>
    <mergeCell ref="K10:M10"/>
    <mergeCell ref="B11:D11"/>
    <mergeCell ref="F11:G11"/>
    <mergeCell ref="I11:J11"/>
    <mergeCell ref="K11:M11"/>
    <mergeCell ref="B8:D8"/>
    <mergeCell ref="F8:G8"/>
    <mergeCell ref="I8:J8"/>
    <mergeCell ref="K8:M8"/>
    <mergeCell ref="B9:D9"/>
    <mergeCell ref="F9:G9"/>
    <mergeCell ref="I9:J9"/>
    <mergeCell ref="K9:M9"/>
    <mergeCell ref="N5:N6"/>
    <mergeCell ref="O5:O6"/>
    <mergeCell ref="B7:D7"/>
    <mergeCell ref="F7:G7"/>
    <mergeCell ref="I7:J7"/>
    <mergeCell ref="K7:M7"/>
    <mergeCell ref="A1:O1"/>
    <mergeCell ref="A2:O2"/>
    <mergeCell ref="A3:O3"/>
    <mergeCell ref="A5:A6"/>
    <mergeCell ref="B5:D6"/>
    <mergeCell ref="E5:E6"/>
    <mergeCell ref="F5:G6"/>
    <mergeCell ref="H5:H6"/>
    <mergeCell ref="I5:J6"/>
    <mergeCell ref="K5:M6"/>
  </mergeCells>
  <phoneticPr fontId="22" type="noConversion"/>
  <pageMargins left="1.23" right="0.35" top="0.39" bottom="0.75" header="0.3" footer="0.3"/>
  <pageSetup paperSize="5" scale="45" orientation="landscape" r:id="rId1"/>
  <rowBreaks count="1" manualBreakCount="1">
    <brk id="6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CB52-9E6A-4278-AAD0-3E08261ED1CB}">
  <sheetPr>
    <tabColor rgb="FFFFFF00"/>
  </sheetPr>
  <dimension ref="A1:P189"/>
  <sheetViews>
    <sheetView view="pageBreakPreview" zoomScaleSheetLayoutView="100" workbookViewId="0">
      <selection activeCell="G18" sqref="G18:H18"/>
    </sheetView>
  </sheetViews>
  <sheetFormatPr defaultRowHeight="15" x14ac:dyDescent="0.25"/>
  <cols>
    <col min="1" max="1" width="6" customWidth="1"/>
    <col min="4" max="4" width="19.7109375" customWidth="1"/>
    <col min="5" max="5" width="24.85546875" customWidth="1"/>
    <col min="6" max="6" width="9.140625" customWidth="1"/>
    <col min="7" max="7" width="8.28515625" customWidth="1"/>
    <col min="8" max="8" width="8" customWidth="1"/>
    <col min="9" max="9" width="13" customWidth="1"/>
    <col min="10" max="10" width="8.5703125" customWidth="1"/>
    <col min="13" max="13" width="5.5703125" customWidth="1"/>
    <col min="15" max="15" width="12.42578125" customWidth="1"/>
    <col min="16" max="16" width="7.5703125" customWidth="1"/>
  </cols>
  <sheetData>
    <row r="1" spans="1:16" x14ac:dyDescent="0.25">
      <c r="A1" s="194" t="s">
        <v>283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16" x14ac:dyDescent="0.25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6" x14ac:dyDescent="0.25">
      <c r="A3" s="194" t="s">
        <v>352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</row>
    <row r="4" spans="1:16" ht="12.75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24.75" customHeight="1" x14ac:dyDescent="0.25">
      <c r="A5" s="195" t="s">
        <v>2</v>
      </c>
      <c r="B5" s="189" t="s">
        <v>3</v>
      </c>
      <c r="C5" s="189"/>
      <c r="D5" s="189"/>
      <c r="E5" s="189" t="s">
        <v>4</v>
      </c>
      <c r="F5" s="189" t="s">
        <v>257</v>
      </c>
      <c r="G5" s="197" t="s">
        <v>5</v>
      </c>
      <c r="H5" s="198"/>
      <c r="I5" s="201" t="s">
        <v>13</v>
      </c>
      <c r="J5" s="201"/>
      <c r="K5" s="189" t="s">
        <v>6</v>
      </c>
      <c r="L5" s="189"/>
      <c r="M5" s="189"/>
      <c r="N5" s="189" t="s">
        <v>12</v>
      </c>
      <c r="O5" s="189"/>
      <c r="P5" s="191" t="s">
        <v>282</v>
      </c>
    </row>
    <row r="6" spans="1:16" ht="30.75" customHeight="1" thickBot="1" x14ac:dyDescent="0.3">
      <c r="A6" s="196"/>
      <c r="B6" s="190"/>
      <c r="C6" s="190"/>
      <c r="D6" s="190"/>
      <c r="E6" s="190"/>
      <c r="F6" s="190"/>
      <c r="G6" s="199"/>
      <c r="H6" s="200"/>
      <c r="I6" s="202"/>
      <c r="J6" s="202"/>
      <c r="K6" s="190"/>
      <c r="L6" s="190"/>
      <c r="M6" s="190"/>
      <c r="N6" s="190"/>
      <c r="O6" s="190"/>
      <c r="P6" s="192"/>
    </row>
    <row r="7" spans="1:16" s="94" customFormat="1" ht="11.25" customHeight="1" thickBot="1" x14ac:dyDescent="0.3">
      <c r="A7" s="91">
        <v>1</v>
      </c>
      <c r="B7" s="193">
        <v>2</v>
      </c>
      <c r="C7" s="193"/>
      <c r="D7" s="193"/>
      <c r="E7" s="92">
        <v>3</v>
      </c>
      <c r="F7" s="92">
        <v>4</v>
      </c>
      <c r="G7" s="193">
        <v>5</v>
      </c>
      <c r="H7" s="193"/>
      <c r="I7" s="193">
        <v>6</v>
      </c>
      <c r="J7" s="193"/>
      <c r="K7" s="193">
        <v>7</v>
      </c>
      <c r="L7" s="193"/>
      <c r="M7" s="193"/>
      <c r="N7" s="193">
        <v>8</v>
      </c>
      <c r="O7" s="193"/>
      <c r="P7" s="93">
        <v>9</v>
      </c>
    </row>
    <row r="8" spans="1:16" x14ac:dyDescent="0.25">
      <c r="A8" s="4">
        <v>1</v>
      </c>
      <c r="B8" s="203" t="s">
        <v>23</v>
      </c>
      <c r="C8" s="203"/>
      <c r="D8" s="203"/>
      <c r="E8" s="21" t="s">
        <v>105</v>
      </c>
      <c r="F8" s="21" t="s">
        <v>258</v>
      </c>
      <c r="G8" s="204" t="s">
        <v>64</v>
      </c>
      <c r="H8" s="204"/>
      <c r="I8" s="204" t="s">
        <v>69</v>
      </c>
      <c r="J8" s="204"/>
      <c r="K8" s="205" t="s">
        <v>77</v>
      </c>
      <c r="L8" s="206"/>
      <c r="M8" s="207"/>
      <c r="N8" s="208" t="s">
        <v>74</v>
      </c>
      <c r="O8" s="208"/>
      <c r="P8" s="66"/>
    </row>
    <row r="9" spans="1:16" x14ac:dyDescent="0.25">
      <c r="A9" s="4">
        <f>A8+1</f>
        <v>2</v>
      </c>
      <c r="B9" s="209" t="s">
        <v>107</v>
      </c>
      <c r="C9" s="210"/>
      <c r="D9" s="211"/>
      <c r="E9" s="21" t="s">
        <v>140</v>
      </c>
      <c r="F9" s="21" t="s">
        <v>259</v>
      </c>
      <c r="G9" s="212" t="s">
        <v>15</v>
      </c>
      <c r="H9" s="213"/>
      <c r="I9" s="214" t="s">
        <v>69</v>
      </c>
      <c r="J9" s="214"/>
      <c r="K9" s="212" t="s">
        <v>82</v>
      </c>
      <c r="L9" s="215"/>
      <c r="M9" s="213"/>
      <c r="N9" s="216" t="s">
        <v>18</v>
      </c>
      <c r="O9" s="217"/>
      <c r="P9" s="32"/>
    </row>
    <row r="10" spans="1:16" x14ac:dyDescent="0.25">
      <c r="A10" s="4">
        <f t="shared" ref="A10:A72" si="0">A9+1</f>
        <v>3</v>
      </c>
      <c r="B10" s="209" t="s">
        <v>129</v>
      </c>
      <c r="C10" s="210"/>
      <c r="D10" s="211"/>
      <c r="E10" s="21" t="s">
        <v>142</v>
      </c>
      <c r="F10" s="21" t="s">
        <v>259</v>
      </c>
      <c r="G10" s="212" t="s">
        <v>15</v>
      </c>
      <c r="H10" s="213"/>
      <c r="I10" s="212" t="s">
        <v>69</v>
      </c>
      <c r="J10" s="213"/>
      <c r="K10" s="212" t="s">
        <v>82</v>
      </c>
      <c r="L10" s="215"/>
      <c r="M10" s="213"/>
      <c r="N10" s="216" t="s">
        <v>18</v>
      </c>
      <c r="O10" s="217"/>
      <c r="P10" s="32"/>
    </row>
    <row r="11" spans="1:16" x14ac:dyDescent="0.25">
      <c r="A11" s="4">
        <f t="shared" si="0"/>
        <v>4</v>
      </c>
      <c r="B11" s="218" t="s">
        <v>27</v>
      </c>
      <c r="C11" s="218"/>
      <c r="D11" s="218"/>
      <c r="E11" s="28" t="s">
        <v>151</v>
      </c>
      <c r="F11" s="21" t="s">
        <v>259</v>
      </c>
      <c r="G11" s="214" t="s">
        <v>15</v>
      </c>
      <c r="H11" s="214"/>
      <c r="I11" s="212" t="s">
        <v>69</v>
      </c>
      <c r="J11" s="213"/>
      <c r="K11" s="212" t="s">
        <v>77</v>
      </c>
      <c r="L11" s="215"/>
      <c r="M11" s="213"/>
      <c r="N11" s="219" t="s">
        <v>21</v>
      </c>
      <c r="O11" s="219"/>
      <c r="P11" s="32"/>
    </row>
    <row r="12" spans="1:16" x14ac:dyDescent="0.25">
      <c r="A12" s="4">
        <f t="shared" si="0"/>
        <v>5</v>
      </c>
      <c r="B12" s="209" t="s">
        <v>146</v>
      </c>
      <c r="C12" s="210"/>
      <c r="D12" s="211"/>
      <c r="E12" s="21" t="s">
        <v>147</v>
      </c>
      <c r="F12" s="21" t="s">
        <v>258</v>
      </c>
      <c r="G12" s="212" t="s">
        <v>15</v>
      </c>
      <c r="H12" s="213"/>
      <c r="I12" s="214" t="s">
        <v>69</v>
      </c>
      <c r="J12" s="214"/>
      <c r="K12" s="212" t="s">
        <v>82</v>
      </c>
      <c r="L12" s="215"/>
      <c r="M12" s="213"/>
      <c r="N12" s="219" t="s">
        <v>21</v>
      </c>
      <c r="O12" s="219"/>
      <c r="P12" s="32"/>
    </row>
    <row r="13" spans="1:16" x14ac:dyDescent="0.25">
      <c r="A13" s="4">
        <f t="shared" si="0"/>
        <v>6</v>
      </c>
      <c r="B13" s="209" t="s">
        <v>239</v>
      </c>
      <c r="C13" s="210"/>
      <c r="D13" s="211"/>
      <c r="E13" s="21" t="s">
        <v>240</v>
      </c>
      <c r="F13" s="21" t="s">
        <v>259</v>
      </c>
      <c r="G13" s="212" t="s">
        <v>15</v>
      </c>
      <c r="H13" s="213"/>
      <c r="I13" s="212" t="s">
        <v>69</v>
      </c>
      <c r="J13" s="213"/>
      <c r="K13" s="212" t="s">
        <v>82</v>
      </c>
      <c r="L13" s="215"/>
      <c r="M13" s="213"/>
      <c r="N13" s="219" t="s">
        <v>21</v>
      </c>
      <c r="O13" s="219"/>
      <c r="P13" s="32"/>
    </row>
    <row r="14" spans="1:16" x14ac:dyDescent="0.25">
      <c r="A14" s="4">
        <f t="shared" si="0"/>
        <v>7</v>
      </c>
      <c r="B14" s="209" t="s">
        <v>127</v>
      </c>
      <c r="C14" s="210"/>
      <c r="D14" s="211"/>
      <c r="E14" s="21" t="s">
        <v>128</v>
      </c>
      <c r="F14" s="21" t="s">
        <v>258</v>
      </c>
      <c r="G14" s="212" t="s">
        <v>15</v>
      </c>
      <c r="H14" s="213"/>
      <c r="I14" s="220" t="s">
        <v>69</v>
      </c>
      <c r="J14" s="220"/>
      <c r="K14" s="212" t="s">
        <v>82</v>
      </c>
      <c r="L14" s="215"/>
      <c r="M14" s="213"/>
      <c r="N14" s="219" t="s">
        <v>21</v>
      </c>
      <c r="O14" s="219"/>
      <c r="P14" s="32"/>
    </row>
    <row r="15" spans="1:16" x14ac:dyDescent="0.25">
      <c r="A15" s="4">
        <f t="shared" si="0"/>
        <v>8</v>
      </c>
      <c r="B15" s="218" t="s">
        <v>25</v>
      </c>
      <c r="C15" s="218"/>
      <c r="D15" s="218"/>
      <c r="E15" s="28" t="s">
        <v>123</v>
      </c>
      <c r="F15" s="21" t="s">
        <v>258</v>
      </c>
      <c r="G15" s="212" t="s">
        <v>15</v>
      </c>
      <c r="H15" s="213"/>
      <c r="I15" s="212" t="s">
        <v>69</v>
      </c>
      <c r="J15" s="213"/>
      <c r="K15" s="212" t="s">
        <v>77</v>
      </c>
      <c r="L15" s="215"/>
      <c r="M15" s="213"/>
      <c r="N15" s="216" t="s">
        <v>22</v>
      </c>
      <c r="O15" s="217"/>
      <c r="P15" s="32"/>
    </row>
    <row r="16" spans="1:16" x14ac:dyDescent="0.25">
      <c r="A16" s="4">
        <f t="shared" si="0"/>
        <v>9</v>
      </c>
      <c r="B16" s="209" t="s">
        <v>124</v>
      </c>
      <c r="C16" s="210"/>
      <c r="D16" s="211"/>
      <c r="E16" s="21" t="s">
        <v>125</v>
      </c>
      <c r="F16" s="21" t="s">
        <v>258</v>
      </c>
      <c r="G16" s="212" t="s">
        <v>15</v>
      </c>
      <c r="H16" s="213"/>
      <c r="I16" s="212" t="s">
        <v>69</v>
      </c>
      <c r="J16" s="213"/>
      <c r="K16" s="212" t="s">
        <v>82</v>
      </c>
      <c r="L16" s="215"/>
      <c r="M16" s="213"/>
      <c r="N16" s="216" t="s">
        <v>22</v>
      </c>
      <c r="O16" s="217"/>
      <c r="P16" s="32"/>
    </row>
    <row r="17" spans="1:16" x14ac:dyDescent="0.25">
      <c r="A17" s="4">
        <f t="shared" si="0"/>
        <v>10</v>
      </c>
      <c r="B17" s="221" t="s">
        <v>196</v>
      </c>
      <c r="C17" s="222"/>
      <c r="D17" s="223"/>
      <c r="E17" s="28" t="s">
        <v>256</v>
      </c>
      <c r="F17" s="29" t="s">
        <v>259</v>
      </c>
      <c r="G17" s="212" t="s">
        <v>15</v>
      </c>
      <c r="H17" s="213"/>
      <c r="I17" s="212" t="s">
        <v>69</v>
      </c>
      <c r="J17" s="213"/>
      <c r="K17" s="212" t="s">
        <v>82</v>
      </c>
      <c r="L17" s="215"/>
      <c r="M17" s="213"/>
      <c r="N17" s="216" t="s">
        <v>22</v>
      </c>
      <c r="O17" s="217"/>
      <c r="P17" s="32"/>
    </row>
    <row r="18" spans="1:16" x14ac:dyDescent="0.25">
      <c r="A18" s="4">
        <f t="shared" si="0"/>
        <v>11</v>
      </c>
      <c r="B18" s="218" t="s">
        <v>24</v>
      </c>
      <c r="C18" s="218"/>
      <c r="D18" s="218"/>
      <c r="E18" s="28" t="s">
        <v>150</v>
      </c>
      <c r="F18" s="28" t="s">
        <v>258</v>
      </c>
      <c r="G18" s="214" t="s">
        <v>15</v>
      </c>
      <c r="H18" s="214"/>
      <c r="I18" s="212" t="s">
        <v>69</v>
      </c>
      <c r="J18" s="213"/>
      <c r="K18" s="212" t="s">
        <v>77</v>
      </c>
      <c r="L18" s="215"/>
      <c r="M18" s="213"/>
      <c r="N18" s="153" t="s">
        <v>198</v>
      </c>
      <c r="O18" s="154"/>
      <c r="P18" s="32"/>
    </row>
    <row r="19" spans="1:16" x14ac:dyDescent="0.25">
      <c r="A19" s="4">
        <f t="shared" si="0"/>
        <v>12</v>
      </c>
      <c r="B19" s="209" t="s">
        <v>148</v>
      </c>
      <c r="C19" s="210"/>
      <c r="D19" s="211"/>
      <c r="E19" s="21" t="s">
        <v>149</v>
      </c>
      <c r="F19" s="21" t="s">
        <v>259</v>
      </c>
      <c r="G19" s="224" t="s">
        <v>15</v>
      </c>
      <c r="H19" s="225"/>
      <c r="I19" s="214" t="s">
        <v>69</v>
      </c>
      <c r="J19" s="214"/>
      <c r="K19" s="212" t="s">
        <v>82</v>
      </c>
      <c r="L19" s="215"/>
      <c r="M19" s="213"/>
      <c r="N19" s="216" t="s">
        <v>198</v>
      </c>
      <c r="O19" s="217"/>
      <c r="P19" s="32"/>
    </row>
    <row r="20" spans="1:16" x14ac:dyDescent="0.25">
      <c r="A20" s="4">
        <f t="shared" si="0"/>
        <v>13</v>
      </c>
      <c r="B20" s="209" t="s">
        <v>106</v>
      </c>
      <c r="C20" s="210"/>
      <c r="D20" s="211"/>
      <c r="E20" s="21" t="s">
        <v>139</v>
      </c>
      <c r="F20" s="21" t="s">
        <v>258</v>
      </c>
      <c r="G20" s="212" t="s">
        <v>20</v>
      </c>
      <c r="H20" s="213"/>
      <c r="I20" s="214" t="s">
        <v>69</v>
      </c>
      <c r="J20" s="214"/>
      <c r="K20" s="212" t="s">
        <v>82</v>
      </c>
      <c r="L20" s="215"/>
      <c r="M20" s="213"/>
      <c r="N20" s="216" t="s">
        <v>18</v>
      </c>
      <c r="O20" s="217"/>
      <c r="P20" s="32"/>
    </row>
    <row r="21" spans="1:16" x14ac:dyDescent="0.25">
      <c r="A21" s="4">
        <f t="shared" si="0"/>
        <v>14</v>
      </c>
      <c r="B21" s="209" t="s">
        <v>93</v>
      </c>
      <c r="C21" s="210"/>
      <c r="D21" s="211"/>
      <c r="E21" s="21" t="s">
        <v>169</v>
      </c>
      <c r="F21" s="21" t="s">
        <v>259</v>
      </c>
      <c r="G21" s="212" t="s">
        <v>20</v>
      </c>
      <c r="H21" s="213"/>
      <c r="I21" s="212" t="s">
        <v>69</v>
      </c>
      <c r="J21" s="213"/>
      <c r="K21" s="212" t="s">
        <v>77</v>
      </c>
      <c r="L21" s="215"/>
      <c r="M21" s="213"/>
      <c r="N21" s="216" t="s">
        <v>18</v>
      </c>
      <c r="O21" s="217"/>
      <c r="P21" s="32"/>
    </row>
    <row r="22" spans="1:16" x14ac:dyDescent="0.25">
      <c r="A22" s="4">
        <f t="shared" si="0"/>
        <v>15</v>
      </c>
      <c r="B22" s="218" t="s">
        <v>33</v>
      </c>
      <c r="C22" s="218"/>
      <c r="D22" s="218"/>
      <c r="E22" s="28" t="s">
        <v>137</v>
      </c>
      <c r="F22" s="28" t="s">
        <v>258</v>
      </c>
      <c r="G22" s="214" t="s">
        <v>20</v>
      </c>
      <c r="H22" s="214"/>
      <c r="I22" s="204" t="s">
        <v>69</v>
      </c>
      <c r="J22" s="204"/>
      <c r="K22" s="212" t="s">
        <v>77</v>
      </c>
      <c r="L22" s="215"/>
      <c r="M22" s="213"/>
      <c r="N22" s="216" t="s">
        <v>18</v>
      </c>
      <c r="O22" s="217"/>
      <c r="P22" s="66"/>
    </row>
    <row r="23" spans="1:16" x14ac:dyDescent="0.25">
      <c r="A23" s="4">
        <f t="shared" si="0"/>
        <v>16</v>
      </c>
      <c r="B23" s="209" t="s">
        <v>32</v>
      </c>
      <c r="C23" s="210"/>
      <c r="D23" s="211"/>
      <c r="E23" s="28" t="s">
        <v>115</v>
      </c>
      <c r="F23" s="28" t="s">
        <v>258</v>
      </c>
      <c r="G23" s="212" t="s">
        <v>20</v>
      </c>
      <c r="H23" s="213"/>
      <c r="I23" s="212" t="s">
        <v>69</v>
      </c>
      <c r="J23" s="213"/>
      <c r="K23" s="224" t="s">
        <v>82</v>
      </c>
      <c r="L23" s="226"/>
      <c r="M23" s="225"/>
      <c r="N23" s="216" t="s">
        <v>18</v>
      </c>
      <c r="O23" s="217"/>
      <c r="P23" s="32"/>
    </row>
    <row r="24" spans="1:16" x14ac:dyDescent="0.25">
      <c r="A24" s="4">
        <f t="shared" si="0"/>
        <v>17</v>
      </c>
      <c r="B24" s="209" t="s">
        <v>41</v>
      </c>
      <c r="C24" s="210"/>
      <c r="D24" s="211"/>
      <c r="E24" s="21" t="s">
        <v>141</v>
      </c>
      <c r="F24" s="28" t="s">
        <v>258</v>
      </c>
      <c r="G24" s="214" t="s">
        <v>20</v>
      </c>
      <c r="H24" s="214"/>
      <c r="I24" s="227" t="s">
        <v>69</v>
      </c>
      <c r="J24" s="227"/>
      <c r="K24" s="224" t="s">
        <v>82</v>
      </c>
      <c r="L24" s="226"/>
      <c r="M24" s="225"/>
      <c r="N24" s="216" t="s">
        <v>18</v>
      </c>
      <c r="O24" s="217"/>
      <c r="P24" s="32"/>
    </row>
    <row r="25" spans="1:16" x14ac:dyDescent="0.25">
      <c r="A25" s="4">
        <f t="shared" si="0"/>
        <v>18</v>
      </c>
      <c r="B25" s="209" t="s">
        <v>86</v>
      </c>
      <c r="C25" s="210"/>
      <c r="D25" s="211"/>
      <c r="E25" s="21" t="s">
        <v>153</v>
      </c>
      <c r="F25" s="28" t="s">
        <v>258</v>
      </c>
      <c r="G25" s="214" t="s">
        <v>20</v>
      </c>
      <c r="H25" s="214"/>
      <c r="I25" s="212" t="s">
        <v>69</v>
      </c>
      <c r="J25" s="213"/>
      <c r="K25" s="224" t="s">
        <v>82</v>
      </c>
      <c r="L25" s="226"/>
      <c r="M25" s="225"/>
      <c r="N25" s="216" t="s">
        <v>18</v>
      </c>
      <c r="O25" s="217"/>
      <c r="P25" s="32"/>
    </row>
    <row r="26" spans="1:16" x14ac:dyDescent="0.25">
      <c r="A26" s="4">
        <f t="shared" si="0"/>
        <v>19</v>
      </c>
      <c r="B26" s="209" t="s">
        <v>42</v>
      </c>
      <c r="C26" s="210"/>
      <c r="D26" s="211"/>
      <c r="E26" s="21" t="s">
        <v>134</v>
      </c>
      <c r="F26" s="21" t="s">
        <v>259</v>
      </c>
      <c r="G26" s="214" t="s">
        <v>20</v>
      </c>
      <c r="H26" s="214"/>
      <c r="I26" s="212" t="s">
        <v>69</v>
      </c>
      <c r="J26" s="213"/>
      <c r="K26" s="224" t="s">
        <v>82</v>
      </c>
      <c r="L26" s="226"/>
      <c r="M26" s="225"/>
      <c r="N26" s="219" t="s">
        <v>21</v>
      </c>
      <c r="O26" s="219"/>
      <c r="P26" s="32"/>
    </row>
    <row r="27" spans="1:16" x14ac:dyDescent="0.25">
      <c r="A27" s="4">
        <f t="shared" si="0"/>
        <v>20</v>
      </c>
      <c r="B27" s="209" t="s">
        <v>157</v>
      </c>
      <c r="C27" s="210"/>
      <c r="D27" s="211"/>
      <c r="E27" s="21" t="s">
        <v>158</v>
      </c>
      <c r="F27" s="21" t="s">
        <v>258</v>
      </c>
      <c r="G27" s="214" t="s">
        <v>20</v>
      </c>
      <c r="H27" s="214"/>
      <c r="I27" s="212" t="s">
        <v>69</v>
      </c>
      <c r="J27" s="213"/>
      <c r="K27" s="212" t="s">
        <v>77</v>
      </c>
      <c r="L27" s="215"/>
      <c r="M27" s="213"/>
      <c r="N27" s="219" t="s">
        <v>21</v>
      </c>
      <c r="O27" s="219"/>
      <c r="P27" s="32"/>
    </row>
    <row r="28" spans="1:16" x14ac:dyDescent="0.25">
      <c r="A28" s="4">
        <f t="shared" si="0"/>
        <v>21</v>
      </c>
      <c r="B28" s="209" t="s">
        <v>44</v>
      </c>
      <c r="C28" s="210"/>
      <c r="D28" s="211"/>
      <c r="E28" s="21" t="s">
        <v>135</v>
      </c>
      <c r="F28" s="21" t="s">
        <v>258</v>
      </c>
      <c r="G28" s="214" t="s">
        <v>20</v>
      </c>
      <c r="H28" s="214"/>
      <c r="I28" s="212" t="s">
        <v>69</v>
      </c>
      <c r="J28" s="213"/>
      <c r="K28" s="224" t="s">
        <v>82</v>
      </c>
      <c r="L28" s="226"/>
      <c r="M28" s="225"/>
      <c r="N28" s="219" t="s">
        <v>21</v>
      </c>
      <c r="O28" s="219"/>
      <c r="P28" s="32"/>
    </row>
    <row r="29" spans="1:16" x14ac:dyDescent="0.25">
      <c r="A29" s="4">
        <f t="shared" si="0"/>
        <v>22</v>
      </c>
      <c r="B29" s="209" t="s">
        <v>43</v>
      </c>
      <c r="C29" s="210"/>
      <c r="D29" s="211"/>
      <c r="E29" s="21" t="s">
        <v>152</v>
      </c>
      <c r="F29" s="21" t="s">
        <v>258</v>
      </c>
      <c r="G29" s="214" t="s">
        <v>20</v>
      </c>
      <c r="H29" s="214"/>
      <c r="I29" s="228" t="s">
        <v>69</v>
      </c>
      <c r="J29" s="229"/>
      <c r="K29" s="212" t="s">
        <v>82</v>
      </c>
      <c r="L29" s="215"/>
      <c r="M29" s="213"/>
      <c r="N29" s="216" t="s">
        <v>22</v>
      </c>
      <c r="O29" s="217"/>
      <c r="P29" s="66"/>
    </row>
    <row r="30" spans="1:16" x14ac:dyDescent="0.25">
      <c r="A30" s="4">
        <f t="shared" si="0"/>
        <v>23</v>
      </c>
      <c r="B30" s="209" t="s">
        <v>76</v>
      </c>
      <c r="C30" s="210"/>
      <c r="D30" s="211"/>
      <c r="E30" s="21" t="s">
        <v>126</v>
      </c>
      <c r="F30" s="21" t="s">
        <v>259</v>
      </c>
      <c r="G30" s="212" t="s">
        <v>20</v>
      </c>
      <c r="H30" s="213"/>
      <c r="I30" s="212" t="s">
        <v>69</v>
      </c>
      <c r="J30" s="213"/>
      <c r="K30" s="212" t="s">
        <v>82</v>
      </c>
      <c r="L30" s="215"/>
      <c r="M30" s="213"/>
      <c r="N30" s="216" t="s">
        <v>22</v>
      </c>
      <c r="O30" s="217"/>
      <c r="P30" s="32"/>
    </row>
    <row r="31" spans="1:16" x14ac:dyDescent="0.25">
      <c r="A31" s="4">
        <f t="shared" si="0"/>
        <v>24</v>
      </c>
      <c r="B31" s="209" t="s">
        <v>90</v>
      </c>
      <c r="C31" s="210"/>
      <c r="D31" s="211"/>
      <c r="E31" s="21" t="s">
        <v>130</v>
      </c>
      <c r="F31" s="21" t="s">
        <v>259</v>
      </c>
      <c r="G31" s="214" t="s">
        <v>20</v>
      </c>
      <c r="H31" s="214"/>
      <c r="I31" s="212" t="s">
        <v>69</v>
      </c>
      <c r="J31" s="213"/>
      <c r="K31" s="212" t="s">
        <v>77</v>
      </c>
      <c r="L31" s="215"/>
      <c r="M31" s="213"/>
      <c r="N31" s="216" t="s">
        <v>22</v>
      </c>
      <c r="O31" s="217"/>
      <c r="P31" s="32"/>
    </row>
    <row r="32" spans="1:16" x14ac:dyDescent="0.25">
      <c r="A32" s="4">
        <f t="shared" si="0"/>
        <v>25</v>
      </c>
      <c r="B32" s="209" t="s">
        <v>34</v>
      </c>
      <c r="C32" s="210"/>
      <c r="D32" s="211"/>
      <c r="E32" s="21" t="s">
        <v>159</v>
      </c>
      <c r="F32" s="21" t="s">
        <v>258</v>
      </c>
      <c r="G32" s="214" t="s">
        <v>20</v>
      </c>
      <c r="H32" s="214"/>
      <c r="I32" s="212" t="s">
        <v>69</v>
      </c>
      <c r="J32" s="213"/>
      <c r="K32" s="212" t="s">
        <v>77</v>
      </c>
      <c r="L32" s="215"/>
      <c r="M32" s="213"/>
      <c r="N32" s="216" t="s">
        <v>22</v>
      </c>
      <c r="O32" s="217"/>
      <c r="P32" s="32"/>
    </row>
    <row r="33" spans="1:16" x14ac:dyDescent="0.25">
      <c r="A33" s="4">
        <f t="shared" si="0"/>
        <v>26</v>
      </c>
      <c r="B33" s="209" t="s">
        <v>40</v>
      </c>
      <c r="C33" s="210"/>
      <c r="D33" s="211"/>
      <c r="E33" s="21" t="s">
        <v>154</v>
      </c>
      <c r="F33" s="21" t="s">
        <v>258</v>
      </c>
      <c r="G33" s="214" t="s">
        <v>20</v>
      </c>
      <c r="H33" s="214"/>
      <c r="I33" s="212" t="s">
        <v>69</v>
      </c>
      <c r="J33" s="213"/>
      <c r="K33" s="224" t="s">
        <v>82</v>
      </c>
      <c r="L33" s="226"/>
      <c r="M33" s="225"/>
      <c r="N33" s="216" t="s">
        <v>22</v>
      </c>
      <c r="O33" s="217"/>
      <c r="P33" s="32"/>
    </row>
    <row r="34" spans="1:16" x14ac:dyDescent="0.25">
      <c r="A34" s="4">
        <f t="shared" si="0"/>
        <v>27</v>
      </c>
      <c r="B34" s="209" t="s">
        <v>131</v>
      </c>
      <c r="C34" s="210"/>
      <c r="D34" s="211"/>
      <c r="E34" s="21" t="s">
        <v>132</v>
      </c>
      <c r="F34" s="21" t="s">
        <v>259</v>
      </c>
      <c r="G34" s="212" t="s">
        <v>20</v>
      </c>
      <c r="H34" s="213"/>
      <c r="I34" s="212" t="s">
        <v>69</v>
      </c>
      <c r="J34" s="213"/>
      <c r="K34" s="212" t="s">
        <v>82</v>
      </c>
      <c r="L34" s="215"/>
      <c r="M34" s="213"/>
      <c r="N34" s="216" t="s">
        <v>198</v>
      </c>
      <c r="O34" s="217"/>
      <c r="P34" s="32"/>
    </row>
    <row r="35" spans="1:16" x14ac:dyDescent="0.25">
      <c r="A35" s="4">
        <f t="shared" si="0"/>
        <v>28</v>
      </c>
      <c r="B35" s="209" t="s">
        <v>247</v>
      </c>
      <c r="C35" s="210"/>
      <c r="D35" s="211"/>
      <c r="E35" s="21" t="s">
        <v>160</v>
      </c>
      <c r="F35" s="21" t="s">
        <v>258</v>
      </c>
      <c r="G35" s="214" t="s">
        <v>20</v>
      </c>
      <c r="H35" s="214"/>
      <c r="I35" s="214" t="s">
        <v>69</v>
      </c>
      <c r="J35" s="214"/>
      <c r="K35" s="212" t="s">
        <v>77</v>
      </c>
      <c r="L35" s="215"/>
      <c r="M35" s="213"/>
      <c r="N35" s="216" t="s">
        <v>198</v>
      </c>
      <c r="O35" s="217"/>
      <c r="P35" s="32"/>
    </row>
    <row r="36" spans="1:16" x14ac:dyDescent="0.25">
      <c r="A36" s="4">
        <f t="shared" si="0"/>
        <v>29</v>
      </c>
      <c r="B36" s="218" t="s">
        <v>30</v>
      </c>
      <c r="C36" s="218"/>
      <c r="D36" s="218"/>
      <c r="E36" s="28" t="s">
        <v>114</v>
      </c>
      <c r="F36" s="21" t="s">
        <v>259</v>
      </c>
      <c r="G36" s="230" t="s">
        <v>26</v>
      </c>
      <c r="H36" s="230"/>
      <c r="I36" s="214" t="s">
        <v>69</v>
      </c>
      <c r="J36" s="214"/>
      <c r="K36" s="212" t="s">
        <v>78</v>
      </c>
      <c r="L36" s="215"/>
      <c r="M36" s="213"/>
      <c r="N36" s="216" t="s">
        <v>18</v>
      </c>
      <c r="O36" s="217"/>
      <c r="P36" s="32"/>
    </row>
    <row r="37" spans="1:16" x14ac:dyDescent="0.25">
      <c r="A37" s="4">
        <f t="shared" si="0"/>
        <v>30</v>
      </c>
      <c r="B37" s="209" t="s">
        <v>92</v>
      </c>
      <c r="C37" s="210"/>
      <c r="D37" s="211"/>
      <c r="E37" s="21" t="s">
        <v>133</v>
      </c>
      <c r="F37" s="21" t="s">
        <v>259</v>
      </c>
      <c r="G37" s="212" t="s">
        <v>26</v>
      </c>
      <c r="H37" s="213"/>
      <c r="I37" s="212" t="s">
        <v>69</v>
      </c>
      <c r="J37" s="213"/>
      <c r="K37" s="212" t="s">
        <v>78</v>
      </c>
      <c r="L37" s="215"/>
      <c r="M37" s="213"/>
      <c r="N37" s="216" t="s">
        <v>18</v>
      </c>
      <c r="O37" s="217"/>
      <c r="P37" s="32"/>
    </row>
    <row r="38" spans="1:16" ht="14.25" customHeight="1" x14ac:dyDescent="0.25">
      <c r="A38" s="4">
        <f t="shared" si="0"/>
        <v>31</v>
      </c>
      <c r="B38" s="209" t="s">
        <v>49</v>
      </c>
      <c r="C38" s="210"/>
      <c r="D38" s="211"/>
      <c r="E38" s="21" t="s">
        <v>156</v>
      </c>
      <c r="F38" s="21" t="s">
        <v>258</v>
      </c>
      <c r="G38" s="212" t="s">
        <v>26</v>
      </c>
      <c r="H38" s="213"/>
      <c r="I38" s="212" t="s">
        <v>69</v>
      </c>
      <c r="J38" s="213"/>
      <c r="K38" s="212" t="s">
        <v>71</v>
      </c>
      <c r="L38" s="215"/>
      <c r="M38" s="213"/>
      <c r="N38" s="219" t="s">
        <v>21</v>
      </c>
      <c r="O38" s="219"/>
      <c r="P38" s="32"/>
    </row>
    <row r="39" spans="1:16" x14ac:dyDescent="0.25">
      <c r="A39" s="4">
        <f t="shared" si="0"/>
        <v>32</v>
      </c>
      <c r="B39" s="209" t="s">
        <v>108</v>
      </c>
      <c r="C39" s="210"/>
      <c r="D39" s="211"/>
      <c r="E39" s="21" t="s">
        <v>109</v>
      </c>
      <c r="F39" s="21" t="s">
        <v>259</v>
      </c>
      <c r="G39" s="212" t="s">
        <v>26</v>
      </c>
      <c r="H39" s="213"/>
      <c r="I39" s="212" t="s">
        <v>69</v>
      </c>
      <c r="J39" s="213"/>
      <c r="K39" s="224" t="s">
        <v>71</v>
      </c>
      <c r="L39" s="226"/>
      <c r="M39" s="225"/>
      <c r="N39" s="219" t="s">
        <v>21</v>
      </c>
      <c r="O39" s="219"/>
      <c r="P39" s="32"/>
    </row>
    <row r="40" spans="1:16" x14ac:dyDescent="0.25">
      <c r="A40" s="4">
        <f t="shared" si="0"/>
        <v>33</v>
      </c>
      <c r="B40" s="218" t="s">
        <v>28</v>
      </c>
      <c r="C40" s="218"/>
      <c r="D40" s="218"/>
      <c r="E40" s="28" t="s">
        <v>136</v>
      </c>
      <c r="F40" s="21" t="s">
        <v>259</v>
      </c>
      <c r="G40" s="214" t="s">
        <v>26</v>
      </c>
      <c r="H40" s="214"/>
      <c r="I40" s="212" t="s">
        <v>69</v>
      </c>
      <c r="J40" s="213"/>
      <c r="K40" s="212" t="s">
        <v>78</v>
      </c>
      <c r="L40" s="215"/>
      <c r="M40" s="213"/>
      <c r="N40" s="216" t="s">
        <v>22</v>
      </c>
      <c r="O40" s="217"/>
      <c r="P40" s="32"/>
    </row>
    <row r="41" spans="1:16" x14ac:dyDescent="0.25">
      <c r="A41" s="4">
        <f t="shared" si="0"/>
        <v>34</v>
      </c>
      <c r="B41" s="209" t="s">
        <v>91</v>
      </c>
      <c r="C41" s="210"/>
      <c r="D41" s="211"/>
      <c r="E41" s="21" t="s">
        <v>122</v>
      </c>
      <c r="F41" s="21" t="s">
        <v>259</v>
      </c>
      <c r="G41" s="212" t="s">
        <v>26</v>
      </c>
      <c r="H41" s="213"/>
      <c r="I41" s="212" t="s">
        <v>70</v>
      </c>
      <c r="J41" s="213"/>
      <c r="K41" s="224" t="s">
        <v>89</v>
      </c>
      <c r="L41" s="226"/>
      <c r="M41" s="225"/>
      <c r="N41" s="216" t="s">
        <v>22</v>
      </c>
      <c r="O41" s="217"/>
      <c r="P41" s="32"/>
    </row>
    <row r="42" spans="1:16" x14ac:dyDescent="0.25">
      <c r="A42" s="4">
        <f t="shared" si="0"/>
        <v>35</v>
      </c>
      <c r="B42" s="209" t="s">
        <v>110</v>
      </c>
      <c r="C42" s="210"/>
      <c r="D42" s="211"/>
      <c r="E42" s="28" t="s">
        <v>111</v>
      </c>
      <c r="F42" s="28" t="s">
        <v>258</v>
      </c>
      <c r="G42" s="212" t="s">
        <v>26</v>
      </c>
      <c r="H42" s="213"/>
      <c r="I42" s="212" t="s">
        <v>69</v>
      </c>
      <c r="J42" s="213"/>
      <c r="K42" s="212" t="s">
        <v>78</v>
      </c>
      <c r="L42" s="215"/>
      <c r="M42" s="213"/>
      <c r="N42" s="216" t="s">
        <v>22</v>
      </c>
      <c r="O42" s="217"/>
      <c r="P42" s="32"/>
    </row>
    <row r="43" spans="1:16" x14ac:dyDescent="0.25">
      <c r="A43" s="4">
        <f t="shared" si="0"/>
        <v>36</v>
      </c>
      <c r="B43" s="209" t="s">
        <v>46</v>
      </c>
      <c r="C43" s="210"/>
      <c r="D43" s="211"/>
      <c r="E43" s="21" t="s">
        <v>155</v>
      </c>
      <c r="F43" s="28" t="s">
        <v>258</v>
      </c>
      <c r="G43" s="212" t="s">
        <v>26</v>
      </c>
      <c r="H43" s="213"/>
      <c r="I43" s="212" t="s">
        <v>69</v>
      </c>
      <c r="J43" s="213"/>
      <c r="K43" s="212" t="s">
        <v>71</v>
      </c>
      <c r="L43" s="215"/>
      <c r="M43" s="213"/>
      <c r="N43" s="216" t="s">
        <v>22</v>
      </c>
      <c r="O43" s="217"/>
      <c r="P43" s="32"/>
    </row>
    <row r="44" spans="1:16" x14ac:dyDescent="0.25">
      <c r="A44" s="4">
        <f t="shared" si="0"/>
        <v>37</v>
      </c>
      <c r="B44" s="209" t="s">
        <v>253</v>
      </c>
      <c r="C44" s="210"/>
      <c r="D44" s="211"/>
      <c r="E44" s="28" t="s">
        <v>254</v>
      </c>
      <c r="F44" s="28" t="s">
        <v>258</v>
      </c>
      <c r="G44" s="204" t="s">
        <v>26</v>
      </c>
      <c r="H44" s="204"/>
      <c r="I44" s="212" t="s">
        <v>69</v>
      </c>
      <c r="J44" s="213"/>
      <c r="K44" s="212" t="s">
        <v>78</v>
      </c>
      <c r="L44" s="215"/>
      <c r="M44" s="213"/>
      <c r="N44" s="216" t="s">
        <v>22</v>
      </c>
      <c r="O44" s="217"/>
      <c r="P44" s="32"/>
    </row>
    <row r="45" spans="1:16" x14ac:dyDescent="0.25">
      <c r="A45" s="4">
        <f t="shared" si="0"/>
        <v>38</v>
      </c>
      <c r="B45" s="209" t="s">
        <v>39</v>
      </c>
      <c r="C45" s="210"/>
      <c r="D45" s="211"/>
      <c r="E45" s="21" t="s">
        <v>161</v>
      </c>
      <c r="F45" s="28" t="s">
        <v>258</v>
      </c>
      <c r="G45" s="212" t="s">
        <v>26</v>
      </c>
      <c r="H45" s="213"/>
      <c r="I45" s="212" t="s">
        <v>69</v>
      </c>
      <c r="J45" s="213"/>
      <c r="K45" s="212" t="s">
        <v>78</v>
      </c>
      <c r="L45" s="215"/>
      <c r="M45" s="213"/>
      <c r="N45" s="216" t="s">
        <v>198</v>
      </c>
      <c r="O45" s="217"/>
      <c r="P45" s="32"/>
    </row>
    <row r="46" spans="1:16" x14ac:dyDescent="0.25">
      <c r="A46" s="4">
        <f t="shared" si="0"/>
        <v>39</v>
      </c>
      <c r="B46" s="209" t="s">
        <v>47</v>
      </c>
      <c r="C46" s="210"/>
      <c r="D46" s="211"/>
      <c r="E46" s="28" t="s">
        <v>171</v>
      </c>
      <c r="F46" s="28" t="s">
        <v>258</v>
      </c>
      <c r="G46" s="212" t="s">
        <v>26</v>
      </c>
      <c r="H46" s="213"/>
      <c r="I46" s="212" t="s">
        <v>69</v>
      </c>
      <c r="J46" s="213"/>
      <c r="K46" s="212" t="s">
        <v>71</v>
      </c>
      <c r="L46" s="215"/>
      <c r="M46" s="213"/>
      <c r="N46" s="216" t="s">
        <v>198</v>
      </c>
      <c r="O46" s="217"/>
      <c r="P46" s="32"/>
    </row>
    <row r="47" spans="1:16" x14ac:dyDescent="0.25">
      <c r="A47" s="4">
        <f t="shared" si="0"/>
        <v>40</v>
      </c>
      <c r="B47" s="237" t="s">
        <v>245</v>
      </c>
      <c r="C47" s="238"/>
      <c r="D47" s="239"/>
      <c r="E47" s="22" t="s">
        <v>246</v>
      </c>
      <c r="F47" s="22" t="s">
        <v>259</v>
      </c>
      <c r="G47" s="153" t="s">
        <v>26</v>
      </c>
      <c r="H47" s="154"/>
      <c r="I47" s="227" t="s">
        <v>69</v>
      </c>
      <c r="J47" s="227"/>
      <c r="K47" s="216" t="s">
        <v>71</v>
      </c>
      <c r="L47" s="240"/>
      <c r="M47" s="217"/>
      <c r="N47" s="216" t="s">
        <v>198</v>
      </c>
      <c r="O47" s="217"/>
      <c r="P47" s="32"/>
    </row>
    <row r="48" spans="1:16" x14ac:dyDescent="0.25">
      <c r="A48" s="4">
        <f t="shared" si="0"/>
        <v>41</v>
      </c>
      <c r="B48" s="231" t="s">
        <v>255</v>
      </c>
      <c r="C48" s="232"/>
      <c r="D48" s="233"/>
      <c r="E48" s="21" t="s">
        <v>138</v>
      </c>
      <c r="F48" s="21" t="s">
        <v>259</v>
      </c>
      <c r="G48" s="234" t="s">
        <v>26</v>
      </c>
      <c r="H48" s="235"/>
      <c r="I48" s="212" t="s">
        <v>69</v>
      </c>
      <c r="J48" s="213"/>
      <c r="K48" s="228" t="s">
        <v>71</v>
      </c>
      <c r="L48" s="236"/>
      <c r="M48" s="229"/>
      <c r="N48" s="216" t="s">
        <v>198</v>
      </c>
      <c r="O48" s="217"/>
      <c r="P48" s="32"/>
    </row>
    <row r="49" spans="1:16" ht="19.5" customHeight="1" x14ac:dyDescent="0.25">
      <c r="A49" s="4">
        <f t="shared" si="0"/>
        <v>42</v>
      </c>
      <c r="B49" s="241" t="s">
        <v>48</v>
      </c>
      <c r="C49" s="242"/>
      <c r="D49" s="243"/>
      <c r="E49" s="87" t="s">
        <v>185</v>
      </c>
      <c r="F49" s="88" t="s">
        <v>258</v>
      </c>
      <c r="G49" s="208" t="s">
        <v>26</v>
      </c>
      <c r="H49" s="208"/>
      <c r="I49" s="219" t="s">
        <v>69</v>
      </c>
      <c r="J49" s="219"/>
      <c r="K49" s="244" t="s">
        <v>71</v>
      </c>
      <c r="L49" s="245"/>
      <c r="M49" s="246"/>
      <c r="N49" s="216" t="s">
        <v>198</v>
      </c>
      <c r="O49" s="217"/>
    </row>
    <row r="50" spans="1:16" ht="19.5" customHeight="1" x14ac:dyDescent="0.25">
      <c r="A50" s="4">
        <f t="shared" si="0"/>
        <v>43</v>
      </c>
      <c r="B50" s="237" t="s">
        <v>200</v>
      </c>
      <c r="C50" s="238"/>
      <c r="D50" s="239"/>
      <c r="E50" s="87" t="s">
        <v>201</v>
      </c>
      <c r="F50" s="88" t="s">
        <v>258</v>
      </c>
      <c r="G50" s="208" t="s">
        <v>26</v>
      </c>
      <c r="H50" s="208"/>
      <c r="I50" s="219" t="s">
        <v>69</v>
      </c>
      <c r="J50" s="219"/>
      <c r="K50" s="244" t="s">
        <v>71</v>
      </c>
      <c r="L50" s="245"/>
      <c r="M50" s="246"/>
      <c r="N50" s="216" t="s">
        <v>22</v>
      </c>
      <c r="O50" s="217"/>
    </row>
    <row r="51" spans="1:16" ht="19.5" customHeight="1" x14ac:dyDescent="0.25">
      <c r="A51" s="4">
        <f t="shared" si="0"/>
        <v>44</v>
      </c>
      <c r="B51" s="89" t="s">
        <v>241</v>
      </c>
      <c r="C51" s="85"/>
      <c r="D51" s="86"/>
      <c r="E51" s="87" t="s">
        <v>242</v>
      </c>
      <c r="F51" s="90" t="s">
        <v>258</v>
      </c>
      <c r="G51" s="155" t="s">
        <v>26</v>
      </c>
      <c r="H51" s="154"/>
      <c r="I51" s="219" t="s">
        <v>69</v>
      </c>
      <c r="J51" s="219"/>
      <c r="K51" s="244" t="s">
        <v>71</v>
      </c>
      <c r="L51" s="245"/>
      <c r="M51" s="246"/>
      <c r="N51" s="216" t="s">
        <v>22</v>
      </c>
      <c r="O51" s="217"/>
    </row>
    <row r="52" spans="1:16" ht="19.5" customHeight="1" x14ac:dyDescent="0.25">
      <c r="A52" s="4">
        <f t="shared" si="0"/>
        <v>45</v>
      </c>
      <c r="B52" s="237" t="s">
        <v>207</v>
      </c>
      <c r="C52" s="238"/>
      <c r="D52" s="239"/>
      <c r="E52" s="87" t="s">
        <v>187</v>
      </c>
      <c r="F52" s="90" t="s">
        <v>259</v>
      </c>
      <c r="G52" s="155" t="s">
        <v>26</v>
      </c>
      <c r="H52" s="154"/>
      <c r="I52" s="219" t="s">
        <v>69</v>
      </c>
      <c r="J52" s="219"/>
      <c r="K52" s="244" t="s">
        <v>71</v>
      </c>
      <c r="L52" s="245"/>
      <c r="M52" s="246"/>
      <c r="N52" s="216" t="s">
        <v>21</v>
      </c>
      <c r="O52" s="217"/>
    </row>
    <row r="53" spans="1:16" ht="19.5" customHeight="1" x14ac:dyDescent="0.25">
      <c r="A53" s="4">
        <f t="shared" si="0"/>
        <v>46</v>
      </c>
      <c r="B53" s="237" t="s">
        <v>264</v>
      </c>
      <c r="C53" s="238"/>
      <c r="D53" s="239"/>
      <c r="E53" s="87" t="s">
        <v>265</v>
      </c>
      <c r="F53" s="90" t="s">
        <v>258</v>
      </c>
      <c r="G53" s="155" t="s">
        <v>26</v>
      </c>
      <c r="H53" s="154"/>
      <c r="I53" s="219" t="s">
        <v>69</v>
      </c>
      <c r="J53" s="219"/>
      <c r="K53" s="244" t="s">
        <v>71</v>
      </c>
      <c r="L53" s="245"/>
      <c r="M53" s="246"/>
      <c r="N53" s="216" t="s">
        <v>18</v>
      </c>
      <c r="O53" s="217"/>
    </row>
    <row r="54" spans="1:16" x14ac:dyDescent="0.25">
      <c r="A54" s="4">
        <f t="shared" si="0"/>
        <v>47</v>
      </c>
      <c r="B54" s="218" t="s">
        <v>143</v>
      </c>
      <c r="C54" s="218"/>
      <c r="D54" s="218"/>
      <c r="E54" s="28" t="s">
        <v>144</v>
      </c>
      <c r="F54" s="21" t="s">
        <v>258</v>
      </c>
      <c r="G54" s="155" t="s">
        <v>26</v>
      </c>
      <c r="H54" s="154"/>
      <c r="I54" s="212" t="s">
        <v>69</v>
      </c>
      <c r="J54" s="213"/>
      <c r="K54" s="212" t="s">
        <v>78</v>
      </c>
      <c r="L54" s="215"/>
      <c r="M54" s="213"/>
      <c r="N54" s="216" t="s">
        <v>198</v>
      </c>
      <c r="O54" s="217"/>
      <c r="P54" s="32"/>
    </row>
    <row r="55" spans="1:16" x14ac:dyDescent="0.25">
      <c r="A55" s="4">
        <f t="shared" si="0"/>
        <v>48</v>
      </c>
      <c r="B55" s="209" t="s">
        <v>88</v>
      </c>
      <c r="C55" s="210"/>
      <c r="D55" s="211"/>
      <c r="E55" s="21" t="s">
        <v>116</v>
      </c>
      <c r="F55" s="21" t="s">
        <v>259</v>
      </c>
      <c r="G55" s="228" t="s">
        <v>29</v>
      </c>
      <c r="H55" s="229"/>
      <c r="I55" s="212" t="s">
        <v>69</v>
      </c>
      <c r="J55" s="213"/>
      <c r="K55" s="212" t="s">
        <v>78</v>
      </c>
      <c r="L55" s="215"/>
      <c r="M55" s="213"/>
      <c r="N55" s="216" t="s">
        <v>18</v>
      </c>
      <c r="O55" s="217"/>
      <c r="P55" s="32"/>
    </row>
    <row r="56" spans="1:16" x14ac:dyDescent="0.25">
      <c r="A56" s="4">
        <f t="shared" si="0"/>
        <v>49</v>
      </c>
      <c r="B56" s="209" t="s">
        <v>38</v>
      </c>
      <c r="C56" s="210"/>
      <c r="D56" s="211"/>
      <c r="E56" s="30" t="s">
        <v>117</v>
      </c>
      <c r="F56" s="28" t="s">
        <v>258</v>
      </c>
      <c r="G56" s="212" t="s">
        <v>29</v>
      </c>
      <c r="H56" s="213"/>
      <c r="I56" s="212" t="s">
        <v>69</v>
      </c>
      <c r="J56" s="213"/>
      <c r="K56" s="212" t="s">
        <v>78</v>
      </c>
      <c r="L56" s="215"/>
      <c r="M56" s="213"/>
      <c r="N56" s="216" t="s">
        <v>21</v>
      </c>
      <c r="O56" s="217"/>
      <c r="P56" s="32"/>
    </row>
    <row r="57" spans="1:16" x14ac:dyDescent="0.25">
      <c r="A57" s="4">
        <f t="shared" si="0"/>
        <v>50</v>
      </c>
      <c r="B57" s="209" t="s">
        <v>35</v>
      </c>
      <c r="C57" s="210"/>
      <c r="D57" s="211"/>
      <c r="E57" s="21" t="s">
        <v>166</v>
      </c>
      <c r="F57" s="21" t="s">
        <v>259</v>
      </c>
      <c r="G57" s="212" t="s">
        <v>29</v>
      </c>
      <c r="H57" s="213"/>
      <c r="I57" s="212" t="s">
        <v>69</v>
      </c>
      <c r="J57" s="213"/>
      <c r="K57" s="212" t="s">
        <v>78</v>
      </c>
      <c r="L57" s="215"/>
      <c r="M57" s="213"/>
      <c r="N57" s="216" t="s">
        <v>21</v>
      </c>
      <c r="O57" s="217"/>
      <c r="P57" s="32"/>
    </row>
    <row r="58" spans="1:16" x14ac:dyDescent="0.25">
      <c r="A58" s="4">
        <f t="shared" si="0"/>
        <v>51</v>
      </c>
      <c r="B58" s="209" t="s">
        <v>87</v>
      </c>
      <c r="C58" s="210"/>
      <c r="D58" s="211"/>
      <c r="E58" s="28" t="s">
        <v>186</v>
      </c>
      <c r="F58" s="28" t="s">
        <v>258</v>
      </c>
      <c r="G58" s="214" t="s">
        <v>29</v>
      </c>
      <c r="H58" s="214"/>
      <c r="I58" s="214" t="s">
        <v>69</v>
      </c>
      <c r="J58" s="214"/>
      <c r="K58" s="224" t="s">
        <v>71</v>
      </c>
      <c r="L58" s="226"/>
      <c r="M58" s="225"/>
      <c r="N58" s="219" t="s">
        <v>21</v>
      </c>
      <c r="O58" s="219"/>
      <c r="P58" s="32"/>
    </row>
    <row r="59" spans="1:16" x14ac:dyDescent="0.25">
      <c r="A59" s="4">
        <f t="shared" si="0"/>
        <v>52</v>
      </c>
      <c r="B59" s="231" t="s">
        <v>84</v>
      </c>
      <c r="C59" s="232"/>
      <c r="D59" s="233"/>
      <c r="E59" s="21" t="s">
        <v>162</v>
      </c>
      <c r="F59" s="21" t="s">
        <v>258</v>
      </c>
      <c r="G59" s="214" t="s">
        <v>29</v>
      </c>
      <c r="H59" s="214"/>
      <c r="I59" s="212" t="s">
        <v>69</v>
      </c>
      <c r="J59" s="213"/>
      <c r="K59" s="212" t="s">
        <v>71</v>
      </c>
      <c r="L59" s="215"/>
      <c r="M59" s="213"/>
      <c r="N59" s="219" t="s">
        <v>21</v>
      </c>
      <c r="O59" s="219"/>
      <c r="P59" s="32"/>
    </row>
    <row r="60" spans="1:16" x14ac:dyDescent="0.25">
      <c r="A60" s="4">
        <f t="shared" si="0"/>
        <v>53</v>
      </c>
      <c r="B60" s="247" t="s">
        <v>175</v>
      </c>
      <c r="C60" s="247"/>
      <c r="D60" s="247"/>
      <c r="E60" s="28" t="s">
        <v>176</v>
      </c>
      <c r="F60" s="28" t="s">
        <v>259</v>
      </c>
      <c r="G60" s="214" t="s">
        <v>29</v>
      </c>
      <c r="H60" s="214"/>
      <c r="I60" s="212" t="s">
        <v>69</v>
      </c>
      <c r="J60" s="213"/>
      <c r="K60" s="212" t="s">
        <v>78</v>
      </c>
      <c r="L60" s="215"/>
      <c r="M60" s="213"/>
      <c r="N60" s="219" t="s">
        <v>21</v>
      </c>
      <c r="O60" s="219"/>
      <c r="P60" s="32"/>
    </row>
    <row r="61" spans="1:16" x14ac:dyDescent="0.25">
      <c r="A61" s="4">
        <f t="shared" si="0"/>
        <v>54</v>
      </c>
      <c r="B61" s="218" t="s">
        <v>248</v>
      </c>
      <c r="C61" s="218"/>
      <c r="D61" s="218"/>
      <c r="E61" s="28" t="s">
        <v>113</v>
      </c>
      <c r="F61" s="28" t="s">
        <v>259</v>
      </c>
      <c r="G61" s="214" t="s">
        <v>29</v>
      </c>
      <c r="H61" s="214"/>
      <c r="I61" s="214" t="s">
        <v>69</v>
      </c>
      <c r="J61" s="214"/>
      <c r="K61" s="212" t="s">
        <v>78</v>
      </c>
      <c r="L61" s="215"/>
      <c r="M61" s="213"/>
      <c r="N61" s="216" t="s">
        <v>22</v>
      </c>
      <c r="O61" s="217"/>
      <c r="P61" s="32"/>
    </row>
    <row r="62" spans="1:16" x14ac:dyDescent="0.25">
      <c r="A62" s="4">
        <f t="shared" si="0"/>
        <v>55</v>
      </c>
      <c r="B62" s="203" t="s">
        <v>36</v>
      </c>
      <c r="C62" s="203"/>
      <c r="D62" s="203"/>
      <c r="E62" s="21" t="s">
        <v>112</v>
      </c>
      <c r="F62" s="21" t="s">
        <v>258</v>
      </c>
      <c r="G62" s="204" t="s">
        <v>29</v>
      </c>
      <c r="H62" s="204"/>
      <c r="I62" s="212" t="s">
        <v>69</v>
      </c>
      <c r="J62" s="213"/>
      <c r="K62" s="212" t="s">
        <v>78</v>
      </c>
      <c r="L62" s="215"/>
      <c r="M62" s="213"/>
      <c r="N62" s="216" t="s">
        <v>22</v>
      </c>
      <c r="O62" s="217"/>
      <c r="P62" s="32"/>
    </row>
    <row r="63" spans="1:16" x14ac:dyDescent="0.25">
      <c r="A63" s="4">
        <f t="shared" si="0"/>
        <v>56</v>
      </c>
      <c r="B63" s="209" t="s">
        <v>208</v>
      </c>
      <c r="C63" s="210"/>
      <c r="D63" s="211"/>
      <c r="E63" s="28" t="s">
        <v>209</v>
      </c>
      <c r="F63" s="21" t="s">
        <v>258</v>
      </c>
      <c r="G63" s="204" t="s">
        <v>29</v>
      </c>
      <c r="H63" s="204"/>
      <c r="I63" s="212" t="s">
        <v>69</v>
      </c>
      <c r="J63" s="213"/>
      <c r="K63" s="212" t="s">
        <v>78</v>
      </c>
      <c r="L63" s="215"/>
      <c r="M63" s="213"/>
      <c r="N63" s="216" t="s">
        <v>22</v>
      </c>
      <c r="O63" s="217"/>
      <c r="P63" s="32"/>
    </row>
    <row r="64" spans="1:16" x14ac:dyDescent="0.25">
      <c r="A64" s="4">
        <f t="shared" si="0"/>
        <v>57</v>
      </c>
      <c r="B64" s="209" t="s">
        <v>37</v>
      </c>
      <c r="C64" s="210"/>
      <c r="D64" s="211"/>
      <c r="E64" s="21" t="s">
        <v>145</v>
      </c>
      <c r="F64" s="21" t="s">
        <v>258</v>
      </c>
      <c r="G64" s="214" t="s">
        <v>29</v>
      </c>
      <c r="H64" s="214"/>
      <c r="I64" s="212" t="s">
        <v>69</v>
      </c>
      <c r="J64" s="213"/>
      <c r="K64" s="212" t="s">
        <v>78</v>
      </c>
      <c r="L64" s="215"/>
      <c r="M64" s="213"/>
      <c r="N64" s="216" t="s">
        <v>198</v>
      </c>
      <c r="O64" s="217"/>
      <c r="P64" s="32"/>
    </row>
    <row r="65" spans="1:16" x14ac:dyDescent="0.25">
      <c r="A65" s="4">
        <f t="shared" si="0"/>
        <v>58</v>
      </c>
      <c r="B65" s="248" t="s">
        <v>51</v>
      </c>
      <c r="C65" s="248"/>
      <c r="D65" s="248"/>
      <c r="E65" s="29" t="s">
        <v>173</v>
      </c>
      <c r="F65" s="21" t="s">
        <v>258</v>
      </c>
      <c r="G65" s="228" t="s">
        <v>29</v>
      </c>
      <c r="H65" s="229"/>
      <c r="I65" s="212" t="s">
        <v>69</v>
      </c>
      <c r="J65" s="213"/>
      <c r="K65" s="228" t="s">
        <v>71</v>
      </c>
      <c r="L65" s="236"/>
      <c r="M65" s="229"/>
      <c r="N65" s="216" t="s">
        <v>198</v>
      </c>
      <c r="O65" s="217"/>
      <c r="P65" s="32"/>
    </row>
    <row r="66" spans="1:16" x14ac:dyDescent="0.25">
      <c r="A66" s="4">
        <f t="shared" si="0"/>
        <v>59</v>
      </c>
      <c r="B66" s="218" t="s">
        <v>211</v>
      </c>
      <c r="C66" s="218"/>
      <c r="D66" s="218"/>
      <c r="E66" s="28" t="s">
        <v>210</v>
      </c>
      <c r="F66" s="21" t="s">
        <v>258</v>
      </c>
      <c r="G66" s="228" t="s">
        <v>29</v>
      </c>
      <c r="H66" s="229"/>
      <c r="I66" s="212" t="s">
        <v>69</v>
      </c>
      <c r="J66" s="213"/>
      <c r="K66" s="228" t="s">
        <v>71</v>
      </c>
      <c r="L66" s="236"/>
      <c r="M66" s="229"/>
      <c r="N66" s="216" t="s">
        <v>198</v>
      </c>
      <c r="O66" s="217"/>
      <c r="P66" s="32"/>
    </row>
    <row r="67" spans="1:16" x14ac:dyDescent="0.25">
      <c r="A67" s="4">
        <f t="shared" si="0"/>
        <v>60</v>
      </c>
      <c r="B67" s="209" t="s">
        <v>52</v>
      </c>
      <c r="C67" s="210"/>
      <c r="D67" s="211"/>
      <c r="E67" s="21" t="s">
        <v>118</v>
      </c>
      <c r="F67" s="21" t="s">
        <v>258</v>
      </c>
      <c r="G67" s="228" t="s">
        <v>29</v>
      </c>
      <c r="H67" s="229"/>
      <c r="I67" s="212" t="s">
        <v>69</v>
      </c>
      <c r="J67" s="213"/>
      <c r="K67" s="212" t="s">
        <v>71</v>
      </c>
      <c r="L67" s="215"/>
      <c r="M67" s="213"/>
      <c r="N67" s="216" t="s">
        <v>198</v>
      </c>
      <c r="O67" s="217"/>
      <c r="P67" s="32"/>
    </row>
    <row r="68" spans="1:16" ht="15.75" x14ac:dyDescent="0.25">
      <c r="A68" s="4">
        <f t="shared" si="0"/>
        <v>61</v>
      </c>
      <c r="B68" s="148" t="s">
        <v>204</v>
      </c>
      <c r="C68" s="149"/>
      <c r="D68" s="150"/>
      <c r="E68" s="24" t="s">
        <v>186</v>
      </c>
      <c r="F68" s="21" t="s">
        <v>259</v>
      </c>
      <c r="G68" s="216" t="s">
        <v>29</v>
      </c>
      <c r="H68" s="217"/>
      <c r="I68" s="212" t="s">
        <v>69</v>
      </c>
      <c r="J68" s="213"/>
      <c r="K68" s="212" t="s">
        <v>71</v>
      </c>
      <c r="L68" s="215"/>
      <c r="M68" s="213"/>
      <c r="N68" s="216" t="s">
        <v>198</v>
      </c>
      <c r="O68" s="217"/>
      <c r="P68" s="32"/>
    </row>
    <row r="69" spans="1:16" ht="15.75" x14ac:dyDescent="0.25">
      <c r="A69" s="4">
        <f t="shared" si="0"/>
        <v>62</v>
      </c>
      <c r="B69" s="148" t="s">
        <v>212</v>
      </c>
      <c r="C69" s="149"/>
      <c r="D69" s="150"/>
      <c r="E69" s="24" t="s">
        <v>213</v>
      </c>
      <c r="F69" s="21" t="s">
        <v>259</v>
      </c>
      <c r="G69" s="216" t="s">
        <v>29</v>
      </c>
      <c r="H69" s="217"/>
      <c r="I69" s="212" t="s">
        <v>69</v>
      </c>
      <c r="J69" s="213"/>
      <c r="K69" s="212" t="s">
        <v>71</v>
      </c>
      <c r="L69" s="215"/>
      <c r="M69" s="213"/>
      <c r="N69" s="216" t="s">
        <v>198</v>
      </c>
      <c r="O69" s="217"/>
      <c r="P69" s="32"/>
    </row>
    <row r="70" spans="1:16" x14ac:dyDescent="0.25">
      <c r="A70" s="4">
        <f t="shared" si="0"/>
        <v>63</v>
      </c>
      <c r="B70" s="209" t="s">
        <v>55</v>
      </c>
      <c r="C70" s="210"/>
      <c r="D70" s="211"/>
      <c r="E70" s="21" t="s">
        <v>163</v>
      </c>
      <c r="F70" s="21" t="s">
        <v>259</v>
      </c>
      <c r="G70" s="216" t="s">
        <v>29</v>
      </c>
      <c r="H70" s="217"/>
      <c r="I70" s="212" t="s">
        <v>69</v>
      </c>
      <c r="J70" s="213"/>
      <c r="K70" s="212" t="s">
        <v>71</v>
      </c>
      <c r="L70" s="215"/>
      <c r="M70" s="213"/>
      <c r="N70" s="216" t="s">
        <v>198</v>
      </c>
      <c r="O70" s="217"/>
      <c r="P70" s="32"/>
    </row>
    <row r="71" spans="1:16" x14ac:dyDescent="0.25">
      <c r="A71" s="4">
        <f t="shared" si="0"/>
        <v>64</v>
      </c>
      <c r="B71" s="209" t="s">
        <v>220</v>
      </c>
      <c r="C71" s="210"/>
      <c r="D71" s="211"/>
      <c r="E71" s="21" t="s">
        <v>119</v>
      </c>
      <c r="F71" s="21" t="s">
        <v>258</v>
      </c>
      <c r="G71" s="228" t="s">
        <v>29</v>
      </c>
      <c r="H71" s="229"/>
      <c r="I71" s="212" t="s">
        <v>69</v>
      </c>
      <c r="J71" s="213"/>
      <c r="K71" s="212" t="s">
        <v>78</v>
      </c>
      <c r="L71" s="215"/>
      <c r="M71" s="213"/>
      <c r="N71" s="216" t="s">
        <v>18</v>
      </c>
      <c r="O71" s="217"/>
      <c r="P71" s="32"/>
    </row>
    <row r="72" spans="1:16" x14ac:dyDescent="0.25">
      <c r="A72" s="4">
        <f t="shared" si="0"/>
        <v>65</v>
      </c>
      <c r="B72" s="25" t="s">
        <v>235</v>
      </c>
      <c r="C72" s="26"/>
      <c r="D72" s="27"/>
      <c r="E72" s="21" t="s">
        <v>236</v>
      </c>
      <c r="F72" s="21" t="s">
        <v>258</v>
      </c>
      <c r="G72" s="212" t="s">
        <v>31</v>
      </c>
      <c r="H72" s="213"/>
      <c r="I72" s="212" t="s">
        <v>69</v>
      </c>
      <c r="J72" s="213"/>
      <c r="K72" s="212" t="s">
        <v>79</v>
      </c>
      <c r="L72" s="215"/>
      <c r="M72" s="213"/>
      <c r="N72" s="216" t="s">
        <v>18</v>
      </c>
      <c r="O72" s="217"/>
      <c r="P72" s="32"/>
    </row>
    <row r="73" spans="1:16" x14ac:dyDescent="0.25">
      <c r="A73" s="4">
        <f t="shared" ref="A73:A85" si="1">A72+1</f>
        <v>66</v>
      </c>
      <c r="B73" s="209" t="s">
        <v>164</v>
      </c>
      <c r="C73" s="210"/>
      <c r="D73" s="211"/>
      <c r="E73" s="21" t="s">
        <v>165</v>
      </c>
      <c r="F73" s="21" t="s">
        <v>259</v>
      </c>
      <c r="G73" s="249" t="s">
        <v>31</v>
      </c>
      <c r="H73" s="250"/>
      <c r="I73" s="212" t="s">
        <v>69</v>
      </c>
      <c r="J73" s="213"/>
      <c r="K73" s="212" t="s">
        <v>95</v>
      </c>
      <c r="L73" s="215"/>
      <c r="M73" s="213"/>
      <c r="N73" s="216" t="s">
        <v>22</v>
      </c>
      <c r="O73" s="217"/>
      <c r="P73" s="32"/>
    </row>
    <row r="74" spans="1:16" ht="15.75" x14ac:dyDescent="0.25">
      <c r="A74" s="4">
        <f t="shared" si="1"/>
        <v>67</v>
      </c>
      <c r="B74" s="148" t="s">
        <v>214</v>
      </c>
      <c r="C74" s="149"/>
      <c r="D74" s="150"/>
      <c r="E74" s="24" t="s">
        <v>215</v>
      </c>
      <c r="F74" s="61" t="s">
        <v>259</v>
      </c>
      <c r="G74" s="251" t="s">
        <v>31</v>
      </c>
      <c r="H74" s="251"/>
      <c r="I74" s="212" t="s">
        <v>69</v>
      </c>
      <c r="J74" s="213"/>
      <c r="K74" s="212" t="s">
        <v>95</v>
      </c>
      <c r="L74" s="215"/>
      <c r="M74" s="213"/>
      <c r="N74" s="216" t="s">
        <v>198</v>
      </c>
      <c r="O74" s="217"/>
      <c r="P74" s="32"/>
    </row>
    <row r="75" spans="1:16" ht="15.75" x14ac:dyDescent="0.25">
      <c r="A75" s="4">
        <f t="shared" si="1"/>
        <v>68</v>
      </c>
      <c r="B75" s="148" t="s">
        <v>216</v>
      </c>
      <c r="C75" s="149"/>
      <c r="D75" s="150"/>
      <c r="E75" s="24" t="s">
        <v>217</v>
      </c>
      <c r="F75" s="61" t="s">
        <v>259</v>
      </c>
      <c r="G75" s="251" t="s">
        <v>31</v>
      </c>
      <c r="H75" s="251"/>
      <c r="I75" s="212" t="s">
        <v>69</v>
      </c>
      <c r="J75" s="213"/>
      <c r="K75" s="212" t="s">
        <v>95</v>
      </c>
      <c r="L75" s="215"/>
      <c r="M75" s="213"/>
      <c r="N75" s="216" t="s">
        <v>18</v>
      </c>
      <c r="O75" s="217"/>
      <c r="P75" s="32"/>
    </row>
    <row r="76" spans="1:16" ht="15.75" x14ac:dyDescent="0.25">
      <c r="A76" s="4">
        <f t="shared" si="1"/>
        <v>69</v>
      </c>
      <c r="B76" s="148" t="s">
        <v>218</v>
      </c>
      <c r="C76" s="149"/>
      <c r="D76" s="150"/>
      <c r="E76" s="24" t="s">
        <v>219</v>
      </c>
      <c r="F76" s="61" t="s">
        <v>258</v>
      </c>
      <c r="G76" s="251" t="s">
        <v>31</v>
      </c>
      <c r="H76" s="251"/>
      <c r="I76" s="212" t="s">
        <v>69</v>
      </c>
      <c r="J76" s="213"/>
      <c r="K76" s="212" t="s">
        <v>95</v>
      </c>
      <c r="L76" s="215"/>
      <c r="M76" s="213"/>
      <c r="N76" s="219" t="s">
        <v>21</v>
      </c>
      <c r="O76" s="219"/>
      <c r="P76" s="32"/>
    </row>
    <row r="77" spans="1:16" ht="15.75" x14ac:dyDescent="0.25">
      <c r="A77" s="4">
        <f t="shared" si="1"/>
        <v>70</v>
      </c>
      <c r="B77" s="170" t="s">
        <v>266</v>
      </c>
      <c r="C77" s="171"/>
      <c r="D77" s="172"/>
      <c r="E77" s="24" t="s">
        <v>267</v>
      </c>
      <c r="F77" s="61" t="s">
        <v>258</v>
      </c>
      <c r="G77" s="251" t="s">
        <v>31</v>
      </c>
      <c r="H77" s="251"/>
      <c r="I77" s="212" t="s">
        <v>69</v>
      </c>
      <c r="J77" s="213"/>
      <c r="K77" s="212" t="s">
        <v>95</v>
      </c>
      <c r="L77" s="215"/>
      <c r="M77" s="213"/>
      <c r="N77" s="216" t="s">
        <v>198</v>
      </c>
      <c r="O77" s="217"/>
      <c r="P77" s="32"/>
    </row>
    <row r="78" spans="1:16" ht="15.75" x14ac:dyDescent="0.25">
      <c r="A78" s="4">
        <f t="shared" si="1"/>
        <v>71</v>
      </c>
      <c r="B78" s="148" t="s">
        <v>226</v>
      </c>
      <c r="C78" s="149"/>
      <c r="D78" s="150"/>
      <c r="E78" s="24" t="s">
        <v>227</v>
      </c>
      <c r="F78" s="61" t="s">
        <v>259</v>
      </c>
      <c r="G78" s="252" t="s">
        <v>56</v>
      </c>
      <c r="H78" s="252"/>
      <c r="I78" s="212" t="s">
        <v>69</v>
      </c>
      <c r="J78" s="213"/>
      <c r="K78" s="212" t="s">
        <v>95</v>
      </c>
      <c r="L78" s="215"/>
      <c r="M78" s="213"/>
      <c r="N78" s="216" t="s">
        <v>22</v>
      </c>
      <c r="O78" s="217"/>
      <c r="P78" s="32"/>
    </row>
    <row r="79" spans="1:16" ht="15.75" x14ac:dyDescent="0.25">
      <c r="A79" s="4">
        <f t="shared" si="1"/>
        <v>72</v>
      </c>
      <c r="B79" s="170" t="s">
        <v>274</v>
      </c>
      <c r="C79" s="171"/>
      <c r="D79" s="172"/>
      <c r="E79" s="24" t="s">
        <v>194</v>
      </c>
      <c r="F79" s="61" t="s">
        <v>259</v>
      </c>
      <c r="G79" s="228" t="s">
        <v>56</v>
      </c>
      <c r="H79" s="229"/>
      <c r="I79" s="212" t="s">
        <v>69</v>
      </c>
      <c r="J79" s="213"/>
      <c r="K79" s="212" t="s">
        <v>95</v>
      </c>
      <c r="L79" s="215"/>
      <c r="M79" s="213"/>
      <c r="N79" s="219" t="s">
        <v>21</v>
      </c>
      <c r="O79" s="219"/>
      <c r="P79" s="32"/>
    </row>
    <row r="80" spans="1:16" ht="15.75" x14ac:dyDescent="0.25">
      <c r="A80" s="4">
        <f t="shared" si="1"/>
        <v>73</v>
      </c>
      <c r="B80" s="170" t="s">
        <v>275</v>
      </c>
      <c r="C80" s="171"/>
      <c r="D80" s="172"/>
      <c r="E80" s="24" t="s">
        <v>195</v>
      </c>
      <c r="F80" s="61" t="s">
        <v>259</v>
      </c>
      <c r="G80" s="212" t="s">
        <v>56</v>
      </c>
      <c r="H80" s="213"/>
      <c r="I80" s="212" t="s">
        <v>69</v>
      </c>
      <c r="J80" s="213"/>
      <c r="K80" s="212" t="s">
        <v>95</v>
      </c>
      <c r="L80" s="215"/>
      <c r="M80" s="213"/>
      <c r="N80" s="216" t="s">
        <v>198</v>
      </c>
      <c r="O80" s="217"/>
      <c r="P80" s="32"/>
    </row>
    <row r="81" spans="1:16" x14ac:dyDescent="0.25">
      <c r="A81" s="4">
        <f t="shared" si="1"/>
        <v>74</v>
      </c>
      <c r="B81" s="209" t="s">
        <v>120</v>
      </c>
      <c r="C81" s="210"/>
      <c r="D81" s="211"/>
      <c r="E81" s="21" t="s">
        <v>121</v>
      </c>
      <c r="F81" s="21" t="s">
        <v>259</v>
      </c>
      <c r="G81" s="212" t="s">
        <v>56</v>
      </c>
      <c r="H81" s="213"/>
      <c r="I81" s="212" t="s">
        <v>69</v>
      </c>
      <c r="J81" s="213"/>
      <c r="K81" s="212" t="s">
        <v>95</v>
      </c>
      <c r="L81" s="215"/>
      <c r="M81" s="213"/>
      <c r="N81" s="216" t="s">
        <v>18</v>
      </c>
      <c r="O81" s="217"/>
      <c r="P81" s="32"/>
    </row>
    <row r="82" spans="1:16" x14ac:dyDescent="0.25">
      <c r="A82" s="4">
        <f t="shared" si="1"/>
        <v>75</v>
      </c>
      <c r="B82" s="248" t="s">
        <v>231</v>
      </c>
      <c r="C82" s="248"/>
      <c r="D82" s="248"/>
      <c r="E82" s="29" t="s">
        <v>191</v>
      </c>
      <c r="F82" s="21" t="s">
        <v>259</v>
      </c>
      <c r="G82" s="212" t="s">
        <v>56</v>
      </c>
      <c r="H82" s="213"/>
      <c r="I82" s="212" t="s">
        <v>69</v>
      </c>
      <c r="J82" s="213"/>
      <c r="K82" s="212" t="s">
        <v>95</v>
      </c>
      <c r="L82" s="215"/>
      <c r="M82" s="213"/>
      <c r="N82" s="219" t="s">
        <v>21</v>
      </c>
      <c r="O82" s="219"/>
      <c r="P82" s="32"/>
    </row>
    <row r="83" spans="1:16" x14ac:dyDescent="0.25">
      <c r="A83" s="4">
        <f t="shared" si="1"/>
        <v>76</v>
      </c>
      <c r="B83" s="247" t="s">
        <v>73</v>
      </c>
      <c r="C83" s="247"/>
      <c r="D83" s="247"/>
      <c r="E83" s="28" t="s">
        <v>181</v>
      </c>
      <c r="F83" s="21" t="s">
        <v>259</v>
      </c>
      <c r="G83" s="214" t="s">
        <v>56</v>
      </c>
      <c r="H83" s="214"/>
      <c r="I83" s="212" t="s">
        <v>69</v>
      </c>
      <c r="J83" s="213"/>
      <c r="K83" s="212" t="s">
        <v>95</v>
      </c>
      <c r="L83" s="215"/>
      <c r="M83" s="213"/>
      <c r="N83" s="216" t="s">
        <v>22</v>
      </c>
      <c r="O83" s="217"/>
      <c r="P83" s="32"/>
    </row>
    <row r="84" spans="1:16" x14ac:dyDescent="0.25">
      <c r="A84" s="4">
        <f t="shared" si="1"/>
        <v>77</v>
      </c>
      <c r="B84" s="209" t="s">
        <v>183</v>
      </c>
      <c r="C84" s="210"/>
      <c r="D84" s="211"/>
      <c r="E84" s="28" t="s">
        <v>184</v>
      </c>
      <c r="F84" s="21" t="s">
        <v>259</v>
      </c>
      <c r="G84" s="214" t="s">
        <v>63</v>
      </c>
      <c r="H84" s="214"/>
      <c r="I84" s="224" t="s">
        <v>70</v>
      </c>
      <c r="J84" s="225"/>
      <c r="K84" s="212" t="s">
        <v>168</v>
      </c>
      <c r="L84" s="215"/>
      <c r="M84" s="213"/>
      <c r="N84" s="216" t="s">
        <v>18</v>
      </c>
      <c r="O84" s="217"/>
      <c r="P84" s="82"/>
    </row>
    <row r="85" spans="1:16" ht="15.75" thickBot="1" x14ac:dyDescent="0.3">
      <c r="A85" s="4">
        <f t="shared" si="1"/>
        <v>78</v>
      </c>
      <c r="B85" s="253" t="s">
        <v>57</v>
      </c>
      <c r="C85" s="254"/>
      <c r="D85" s="255"/>
      <c r="E85" s="83" t="s">
        <v>167</v>
      </c>
      <c r="F85" s="84" t="s">
        <v>259</v>
      </c>
      <c r="G85" s="256" t="s">
        <v>63</v>
      </c>
      <c r="H85" s="256"/>
      <c r="I85" s="257" t="s">
        <v>70</v>
      </c>
      <c r="J85" s="258"/>
      <c r="K85" s="259" t="s">
        <v>168</v>
      </c>
      <c r="L85" s="260"/>
      <c r="M85" s="261"/>
      <c r="N85" s="262" t="s">
        <v>198</v>
      </c>
      <c r="O85" s="263"/>
      <c r="P85" s="58"/>
    </row>
    <row r="86" spans="1:16" x14ac:dyDescent="0.25">
      <c r="A86" s="13"/>
      <c r="B86" s="264"/>
      <c r="C86" s="264"/>
      <c r="D86" s="264"/>
      <c r="E86" s="13"/>
      <c r="F86" s="13"/>
      <c r="G86" s="265"/>
      <c r="H86" s="265"/>
      <c r="I86" s="265"/>
      <c r="J86" s="265"/>
      <c r="K86" s="265"/>
      <c r="L86" s="265"/>
      <c r="M86" s="265"/>
      <c r="N86" s="265"/>
      <c r="O86" s="265"/>
      <c r="P86" s="65"/>
    </row>
    <row r="87" spans="1:16" x14ac:dyDescent="0.25">
      <c r="A87" s="10"/>
      <c r="B87" s="12"/>
      <c r="C87" s="12"/>
      <c r="D87" s="12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2"/>
    </row>
    <row r="88" spans="1:16" x14ac:dyDescent="0.25">
      <c r="A88" s="2"/>
      <c r="B88" s="266"/>
      <c r="C88" s="266"/>
      <c r="D88" s="266"/>
      <c r="E88" s="2"/>
      <c r="F88" s="2"/>
      <c r="G88" s="2"/>
      <c r="H88" s="2"/>
      <c r="I88" s="2"/>
      <c r="J88" s="2"/>
      <c r="K88" s="267"/>
      <c r="L88" s="267"/>
      <c r="M88" s="267"/>
      <c r="N88" s="267"/>
      <c r="O88" s="267"/>
      <c r="P88" s="267"/>
    </row>
    <row r="89" spans="1:16" x14ac:dyDescent="0.25">
      <c r="A89" s="2"/>
      <c r="B89" s="12"/>
      <c r="C89" s="12"/>
      <c r="D89" s="12"/>
      <c r="E89" s="15"/>
      <c r="F89" s="15"/>
      <c r="G89" s="2"/>
      <c r="H89" s="2"/>
      <c r="I89" s="2"/>
      <c r="J89" s="2"/>
      <c r="K89" s="186"/>
      <c r="L89" s="186"/>
      <c r="M89" s="186"/>
      <c r="N89" s="186"/>
      <c r="O89" s="186"/>
      <c r="P89" s="186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186"/>
      <c r="L90" s="186"/>
      <c r="M90" s="186"/>
      <c r="N90" s="186"/>
      <c r="O90" s="186"/>
      <c r="P90" s="186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11"/>
      <c r="L91" s="11"/>
      <c r="M91" s="11"/>
      <c r="N91" s="11"/>
      <c r="O91" s="11"/>
      <c r="P91" s="11"/>
    </row>
    <row r="92" spans="1:16" x14ac:dyDescent="0.25">
      <c r="A92" s="2"/>
      <c r="B92" s="266"/>
      <c r="C92" s="266"/>
      <c r="D92" s="266"/>
      <c r="E92" s="2"/>
      <c r="F92" s="2"/>
      <c r="G92" s="2"/>
      <c r="H92" s="2"/>
      <c r="I92" s="2"/>
      <c r="J92" s="2"/>
      <c r="K92" s="186"/>
      <c r="L92" s="186"/>
      <c r="M92" s="186"/>
      <c r="N92" s="186"/>
      <c r="O92" s="186"/>
      <c r="P92" s="186"/>
    </row>
    <row r="93" spans="1:16" x14ac:dyDescent="0.25">
      <c r="A93" s="2"/>
      <c r="B93" s="266"/>
      <c r="C93" s="266"/>
      <c r="D93" s="266"/>
      <c r="E93" s="2"/>
      <c r="F93" s="2"/>
      <c r="G93" s="2"/>
      <c r="H93" s="2"/>
      <c r="I93" s="2"/>
      <c r="J93" s="2"/>
      <c r="K93" s="186"/>
      <c r="L93" s="186"/>
      <c r="M93" s="186"/>
      <c r="N93" s="186"/>
      <c r="O93" s="186"/>
      <c r="P93" s="186"/>
    </row>
    <row r="94" spans="1:16" x14ac:dyDescent="0.25">
      <c r="A94" s="2"/>
      <c r="B94" s="266"/>
      <c r="C94" s="266"/>
      <c r="D94" s="266"/>
      <c r="E94" s="2"/>
      <c r="F94" s="2"/>
      <c r="G94" s="2"/>
      <c r="H94" s="2"/>
      <c r="I94" s="2"/>
      <c r="J94" s="2"/>
      <c r="K94" s="187"/>
      <c r="L94" s="187"/>
      <c r="M94" s="187"/>
      <c r="N94" s="187"/>
      <c r="O94" s="187"/>
      <c r="P94" s="187"/>
    </row>
    <row r="95" spans="1:16" x14ac:dyDescent="0.25">
      <c r="A95" s="2"/>
      <c r="B95" s="266"/>
      <c r="C95" s="266"/>
      <c r="D95" s="266"/>
      <c r="E95" s="2"/>
      <c r="F95" s="2"/>
      <c r="G95" s="2"/>
      <c r="H95" s="2"/>
      <c r="I95" s="2"/>
      <c r="J95" s="2"/>
      <c r="K95" s="186"/>
      <c r="L95" s="186"/>
      <c r="M95" s="186"/>
      <c r="N95" s="186"/>
      <c r="O95" s="186"/>
      <c r="P95" s="186"/>
    </row>
    <row r="96" spans="1:16" x14ac:dyDescent="0.25">
      <c r="A96" s="2"/>
      <c r="B96" s="266"/>
      <c r="C96" s="266"/>
      <c r="D96" s="266"/>
      <c r="E96" s="2"/>
      <c r="F96" s="2"/>
      <c r="G96" s="2"/>
      <c r="H96" s="2"/>
      <c r="I96" s="2"/>
      <c r="J96" s="2"/>
      <c r="K96" s="186"/>
      <c r="L96" s="186"/>
      <c r="M96" s="186"/>
      <c r="N96" s="186"/>
      <c r="O96" s="186"/>
      <c r="P96" s="186"/>
    </row>
    <row r="97" spans="2:4" x14ac:dyDescent="0.25">
      <c r="B97" s="188"/>
      <c r="C97" s="188"/>
      <c r="D97" s="188"/>
    </row>
    <row r="98" spans="2:4" x14ac:dyDescent="0.25">
      <c r="B98" s="188"/>
      <c r="C98" s="188"/>
      <c r="D98" s="188"/>
    </row>
    <row r="99" spans="2:4" x14ac:dyDescent="0.25">
      <c r="B99" s="188"/>
      <c r="C99" s="188"/>
      <c r="D99" s="188"/>
    </row>
    <row r="100" spans="2:4" x14ac:dyDescent="0.25">
      <c r="B100" s="188"/>
      <c r="C100" s="188"/>
      <c r="D100" s="188"/>
    </row>
    <row r="101" spans="2:4" x14ac:dyDescent="0.25">
      <c r="B101" s="188"/>
      <c r="C101" s="188"/>
      <c r="D101" s="188"/>
    </row>
    <row r="102" spans="2:4" x14ac:dyDescent="0.25">
      <c r="B102" s="188"/>
      <c r="C102" s="188"/>
      <c r="D102" s="188"/>
    </row>
    <row r="103" spans="2:4" x14ac:dyDescent="0.25">
      <c r="B103" s="188"/>
      <c r="C103" s="188"/>
      <c r="D103" s="188"/>
    </row>
    <row r="104" spans="2:4" x14ac:dyDescent="0.25">
      <c r="B104" s="188"/>
      <c r="C104" s="188"/>
      <c r="D104" s="188"/>
    </row>
    <row r="105" spans="2:4" x14ac:dyDescent="0.25">
      <c r="B105" s="188"/>
      <c r="C105" s="188"/>
      <c r="D105" s="188"/>
    </row>
    <row r="106" spans="2:4" x14ac:dyDescent="0.25">
      <c r="B106" s="188"/>
      <c r="C106" s="188"/>
      <c r="D106" s="188"/>
    </row>
    <row r="107" spans="2:4" x14ac:dyDescent="0.25">
      <c r="B107" s="188"/>
      <c r="C107" s="188"/>
      <c r="D107" s="188"/>
    </row>
    <row r="108" spans="2:4" x14ac:dyDescent="0.25">
      <c r="B108" s="188"/>
      <c r="C108" s="188"/>
      <c r="D108" s="188"/>
    </row>
    <row r="109" spans="2:4" x14ac:dyDescent="0.25">
      <c r="B109" s="188"/>
      <c r="C109" s="188"/>
      <c r="D109" s="188"/>
    </row>
    <row r="110" spans="2:4" x14ac:dyDescent="0.25">
      <c r="B110" s="188"/>
      <c r="C110" s="188"/>
      <c r="D110" s="188"/>
    </row>
    <row r="111" spans="2:4" x14ac:dyDescent="0.25">
      <c r="B111" s="188"/>
      <c r="C111" s="188"/>
      <c r="D111" s="188"/>
    </row>
    <row r="112" spans="2:4" x14ac:dyDescent="0.25">
      <c r="B112" s="188"/>
      <c r="C112" s="188"/>
      <c r="D112" s="188"/>
    </row>
    <row r="113" spans="2:4" x14ac:dyDescent="0.25">
      <c r="B113" s="188"/>
      <c r="C113" s="188"/>
      <c r="D113" s="188"/>
    </row>
    <row r="114" spans="2:4" x14ac:dyDescent="0.25">
      <c r="B114" s="188"/>
      <c r="C114" s="188"/>
      <c r="D114" s="188"/>
    </row>
    <row r="115" spans="2:4" x14ac:dyDescent="0.25">
      <c r="B115" s="188"/>
      <c r="C115" s="188"/>
      <c r="D115" s="188"/>
    </row>
    <row r="116" spans="2:4" x14ac:dyDescent="0.25">
      <c r="B116" s="188"/>
      <c r="C116" s="188"/>
      <c r="D116" s="188"/>
    </row>
    <row r="117" spans="2:4" x14ac:dyDescent="0.25">
      <c r="B117" s="188"/>
      <c r="C117" s="188"/>
      <c r="D117" s="188"/>
    </row>
    <row r="118" spans="2:4" x14ac:dyDescent="0.25">
      <c r="B118" s="188"/>
      <c r="C118" s="188"/>
      <c r="D118" s="188"/>
    </row>
    <row r="119" spans="2:4" x14ac:dyDescent="0.25">
      <c r="B119" s="188"/>
      <c r="C119" s="188"/>
      <c r="D119" s="188"/>
    </row>
    <row r="120" spans="2:4" x14ac:dyDescent="0.25">
      <c r="B120" s="188"/>
      <c r="C120" s="188"/>
      <c r="D120" s="188"/>
    </row>
    <row r="121" spans="2:4" x14ac:dyDescent="0.25">
      <c r="B121" s="188"/>
      <c r="C121" s="188"/>
      <c r="D121" s="188"/>
    </row>
    <row r="122" spans="2:4" x14ac:dyDescent="0.25">
      <c r="B122" s="188"/>
      <c r="C122" s="188"/>
      <c r="D122" s="188"/>
    </row>
    <row r="123" spans="2:4" x14ac:dyDescent="0.25">
      <c r="B123" s="188"/>
      <c r="C123" s="188"/>
      <c r="D123" s="188"/>
    </row>
    <row r="124" spans="2:4" x14ac:dyDescent="0.25">
      <c r="B124" s="188"/>
      <c r="C124" s="188"/>
      <c r="D124" s="188"/>
    </row>
    <row r="125" spans="2:4" x14ac:dyDescent="0.25">
      <c r="B125" s="188"/>
      <c r="C125" s="188"/>
      <c r="D125" s="188"/>
    </row>
    <row r="126" spans="2:4" x14ac:dyDescent="0.25">
      <c r="B126" s="188"/>
      <c r="C126" s="188"/>
      <c r="D126" s="188"/>
    </row>
    <row r="127" spans="2:4" x14ac:dyDescent="0.25">
      <c r="B127" s="188"/>
      <c r="C127" s="188"/>
      <c r="D127" s="188"/>
    </row>
    <row r="128" spans="2:4" x14ac:dyDescent="0.25">
      <c r="B128" s="188"/>
      <c r="C128" s="188"/>
      <c r="D128" s="188"/>
    </row>
    <row r="129" spans="2:4" x14ac:dyDescent="0.25">
      <c r="B129" s="188"/>
      <c r="C129" s="188"/>
      <c r="D129" s="188"/>
    </row>
    <row r="130" spans="2:4" x14ac:dyDescent="0.25">
      <c r="B130" s="188"/>
      <c r="C130" s="188"/>
      <c r="D130" s="188"/>
    </row>
    <row r="131" spans="2:4" x14ac:dyDescent="0.25">
      <c r="B131" s="188"/>
      <c r="C131" s="188"/>
      <c r="D131" s="188"/>
    </row>
    <row r="132" spans="2:4" x14ac:dyDescent="0.25">
      <c r="B132" s="188"/>
      <c r="C132" s="188"/>
      <c r="D132" s="188"/>
    </row>
    <row r="133" spans="2:4" x14ac:dyDescent="0.25">
      <c r="B133" s="188"/>
      <c r="C133" s="188"/>
      <c r="D133" s="188"/>
    </row>
    <row r="134" spans="2:4" x14ac:dyDescent="0.25">
      <c r="B134" s="188"/>
      <c r="C134" s="188"/>
      <c r="D134" s="188"/>
    </row>
    <row r="135" spans="2:4" x14ac:dyDescent="0.25">
      <c r="B135" s="188"/>
      <c r="C135" s="188"/>
      <c r="D135" s="188"/>
    </row>
    <row r="136" spans="2:4" x14ac:dyDescent="0.25">
      <c r="B136" s="188"/>
      <c r="C136" s="188"/>
      <c r="D136" s="188"/>
    </row>
    <row r="137" spans="2:4" x14ac:dyDescent="0.25">
      <c r="B137" s="188"/>
      <c r="C137" s="188"/>
      <c r="D137" s="188"/>
    </row>
    <row r="138" spans="2:4" x14ac:dyDescent="0.25">
      <c r="B138" s="188"/>
      <c r="C138" s="188"/>
      <c r="D138" s="188"/>
    </row>
    <row r="139" spans="2:4" x14ac:dyDescent="0.25">
      <c r="B139" s="188"/>
      <c r="C139" s="188"/>
      <c r="D139" s="188"/>
    </row>
    <row r="140" spans="2:4" x14ac:dyDescent="0.25">
      <c r="B140" s="188"/>
      <c r="C140" s="188"/>
      <c r="D140" s="188"/>
    </row>
    <row r="141" spans="2:4" x14ac:dyDescent="0.25">
      <c r="B141" s="188"/>
      <c r="C141" s="188"/>
      <c r="D141" s="188"/>
    </row>
    <row r="142" spans="2:4" x14ac:dyDescent="0.25">
      <c r="B142" s="188"/>
      <c r="C142" s="188"/>
      <c r="D142" s="188"/>
    </row>
    <row r="143" spans="2:4" x14ac:dyDescent="0.25">
      <c r="B143" s="188"/>
      <c r="C143" s="188"/>
      <c r="D143" s="188"/>
    </row>
    <row r="144" spans="2:4" x14ac:dyDescent="0.25">
      <c r="B144" s="188"/>
      <c r="C144" s="188"/>
      <c r="D144" s="188"/>
    </row>
    <row r="145" spans="2:4" x14ac:dyDescent="0.25">
      <c r="B145" s="188"/>
      <c r="C145" s="188"/>
      <c r="D145" s="188"/>
    </row>
    <row r="146" spans="2:4" x14ac:dyDescent="0.25">
      <c r="B146" s="188"/>
      <c r="C146" s="188"/>
      <c r="D146" s="188"/>
    </row>
    <row r="147" spans="2:4" x14ac:dyDescent="0.25">
      <c r="B147" s="188"/>
      <c r="C147" s="188"/>
      <c r="D147" s="188"/>
    </row>
    <row r="148" spans="2:4" x14ac:dyDescent="0.25">
      <c r="B148" s="188"/>
      <c r="C148" s="188"/>
      <c r="D148" s="188"/>
    </row>
    <row r="149" spans="2:4" x14ac:dyDescent="0.25">
      <c r="B149" s="188"/>
      <c r="C149" s="188"/>
      <c r="D149" s="188"/>
    </row>
    <row r="150" spans="2:4" x14ac:dyDescent="0.25">
      <c r="B150" s="188"/>
      <c r="C150" s="188"/>
      <c r="D150" s="188"/>
    </row>
    <row r="151" spans="2:4" x14ac:dyDescent="0.25">
      <c r="B151" s="188"/>
      <c r="C151" s="188"/>
      <c r="D151" s="188"/>
    </row>
    <row r="152" spans="2:4" x14ac:dyDescent="0.25">
      <c r="B152" s="188"/>
      <c r="C152" s="188"/>
      <c r="D152" s="188"/>
    </row>
    <row r="153" spans="2:4" x14ac:dyDescent="0.25">
      <c r="B153" s="188"/>
      <c r="C153" s="188"/>
      <c r="D153" s="188"/>
    </row>
    <row r="154" spans="2:4" x14ac:dyDescent="0.25">
      <c r="B154" s="188"/>
      <c r="C154" s="188"/>
      <c r="D154" s="188"/>
    </row>
    <row r="155" spans="2:4" x14ac:dyDescent="0.25">
      <c r="B155" s="188"/>
      <c r="C155" s="188"/>
      <c r="D155" s="188"/>
    </row>
    <row r="156" spans="2:4" x14ac:dyDescent="0.25">
      <c r="B156" s="188"/>
      <c r="C156" s="188"/>
      <c r="D156" s="188"/>
    </row>
    <row r="157" spans="2:4" x14ac:dyDescent="0.25">
      <c r="B157" s="188"/>
      <c r="C157" s="188"/>
      <c r="D157" s="188"/>
    </row>
    <row r="158" spans="2:4" x14ac:dyDescent="0.25">
      <c r="B158" s="188"/>
      <c r="C158" s="188"/>
      <c r="D158" s="188"/>
    </row>
    <row r="159" spans="2:4" x14ac:dyDescent="0.25">
      <c r="B159" s="188"/>
      <c r="C159" s="188"/>
      <c r="D159" s="188"/>
    </row>
    <row r="160" spans="2:4" x14ac:dyDescent="0.25">
      <c r="B160" s="188"/>
      <c r="C160" s="188"/>
      <c r="D160" s="188"/>
    </row>
    <row r="161" spans="2:4" x14ac:dyDescent="0.25">
      <c r="B161" s="188"/>
      <c r="C161" s="188"/>
      <c r="D161" s="188"/>
    </row>
    <row r="162" spans="2:4" x14ac:dyDescent="0.25">
      <c r="B162" s="188"/>
      <c r="C162" s="188"/>
      <c r="D162" s="188"/>
    </row>
    <row r="163" spans="2:4" x14ac:dyDescent="0.25">
      <c r="B163" s="188"/>
      <c r="C163" s="188"/>
      <c r="D163" s="188"/>
    </row>
    <row r="164" spans="2:4" x14ac:dyDescent="0.25">
      <c r="B164" s="188"/>
      <c r="C164" s="188"/>
      <c r="D164" s="188"/>
    </row>
    <row r="165" spans="2:4" x14ac:dyDescent="0.25">
      <c r="B165" s="188"/>
      <c r="C165" s="188"/>
      <c r="D165" s="188"/>
    </row>
    <row r="166" spans="2:4" x14ac:dyDescent="0.25">
      <c r="B166" s="188"/>
      <c r="C166" s="188"/>
      <c r="D166" s="188"/>
    </row>
    <row r="167" spans="2:4" x14ac:dyDescent="0.25">
      <c r="B167" s="188"/>
      <c r="C167" s="188"/>
      <c r="D167" s="188"/>
    </row>
    <row r="168" spans="2:4" x14ac:dyDescent="0.25">
      <c r="B168" s="188"/>
      <c r="C168" s="188"/>
      <c r="D168" s="188"/>
    </row>
    <row r="169" spans="2:4" x14ac:dyDescent="0.25">
      <c r="B169" s="188"/>
      <c r="C169" s="188"/>
      <c r="D169" s="188"/>
    </row>
    <row r="170" spans="2:4" x14ac:dyDescent="0.25">
      <c r="B170" s="188"/>
      <c r="C170" s="188"/>
      <c r="D170" s="188"/>
    </row>
    <row r="171" spans="2:4" x14ac:dyDescent="0.25">
      <c r="B171" s="188"/>
      <c r="C171" s="188"/>
      <c r="D171" s="188"/>
    </row>
    <row r="172" spans="2:4" x14ac:dyDescent="0.25">
      <c r="B172" s="188"/>
      <c r="C172" s="188"/>
      <c r="D172" s="188"/>
    </row>
    <row r="173" spans="2:4" x14ac:dyDescent="0.25">
      <c r="B173" s="188"/>
      <c r="C173" s="188"/>
      <c r="D173" s="188"/>
    </row>
    <row r="174" spans="2:4" x14ac:dyDescent="0.25">
      <c r="B174" s="188"/>
      <c r="C174" s="188"/>
      <c r="D174" s="188"/>
    </row>
    <row r="175" spans="2:4" x14ac:dyDescent="0.25">
      <c r="B175" s="188"/>
      <c r="C175" s="188"/>
      <c r="D175" s="188"/>
    </row>
    <row r="176" spans="2:4" x14ac:dyDescent="0.25">
      <c r="B176" s="188"/>
      <c r="C176" s="188"/>
      <c r="D176" s="188"/>
    </row>
    <row r="177" spans="2:4" x14ac:dyDescent="0.25">
      <c r="B177" s="188"/>
      <c r="C177" s="188"/>
      <c r="D177" s="188"/>
    </row>
    <row r="178" spans="2:4" x14ac:dyDescent="0.25">
      <c r="B178" s="188"/>
      <c r="C178" s="188"/>
      <c r="D178" s="188"/>
    </row>
    <row r="179" spans="2:4" x14ac:dyDescent="0.25">
      <c r="B179" s="188"/>
      <c r="C179" s="188"/>
      <c r="D179" s="188"/>
    </row>
    <row r="180" spans="2:4" x14ac:dyDescent="0.25">
      <c r="B180" s="188"/>
      <c r="C180" s="188"/>
      <c r="D180" s="188"/>
    </row>
    <row r="181" spans="2:4" x14ac:dyDescent="0.25">
      <c r="B181" s="188"/>
      <c r="C181" s="188"/>
      <c r="D181" s="188"/>
    </row>
    <row r="182" spans="2:4" x14ac:dyDescent="0.25">
      <c r="B182" s="188"/>
      <c r="C182" s="188"/>
      <c r="D182" s="188"/>
    </row>
    <row r="183" spans="2:4" x14ac:dyDescent="0.25">
      <c r="B183" s="188"/>
      <c r="C183" s="188"/>
      <c r="D183" s="188"/>
    </row>
    <row r="184" spans="2:4" x14ac:dyDescent="0.25">
      <c r="B184" s="188"/>
      <c r="C184" s="188"/>
      <c r="D184" s="188"/>
    </row>
    <row r="185" spans="2:4" x14ac:dyDescent="0.25">
      <c r="B185" s="188"/>
      <c r="C185" s="188"/>
      <c r="D185" s="188"/>
    </row>
    <row r="186" spans="2:4" x14ac:dyDescent="0.25">
      <c r="B186" s="188"/>
      <c r="C186" s="188"/>
      <c r="D186" s="188"/>
    </row>
    <row r="187" spans="2:4" x14ac:dyDescent="0.25">
      <c r="B187" s="188"/>
      <c r="C187" s="188"/>
      <c r="D187" s="188"/>
    </row>
    <row r="188" spans="2:4" x14ac:dyDescent="0.25">
      <c r="B188" s="188"/>
      <c r="C188" s="188"/>
      <c r="D188" s="188"/>
    </row>
    <row r="189" spans="2:4" x14ac:dyDescent="0.25">
      <c r="B189" s="188"/>
      <c r="C189" s="188"/>
      <c r="D189" s="188"/>
    </row>
  </sheetData>
  <mergeCells count="517">
    <mergeCell ref="B185:D185"/>
    <mergeCell ref="B186:D186"/>
    <mergeCell ref="B187:D187"/>
    <mergeCell ref="B188:D188"/>
    <mergeCell ref="B189:D189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167:D167"/>
    <mergeCell ref="B168:D168"/>
    <mergeCell ref="B169:D169"/>
    <mergeCell ref="B170:D170"/>
    <mergeCell ref="B171:D171"/>
    <mergeCell ref="B172:D172"/>
    <mergeCell ref="B161:D161"/>
    <mergeCell ref="B162:D162"/>
    <mergeCell ref="B163:D163"/>
    <mergeCell ref="B164:D164"/>
    <mergeCell ref="B165:D165"/>
    <mergeCell ref="B166:D166"/>
    <mergeCell ref="B155:D155"/>
    <mergeCell ref="B156:D156"/>
    <mergeCell ref="B157:D157"/>
    <mergeCell ref="B158:D158"/>
    <mergeCell ref="B159:D159"/>
    <mergeCell ref="B160:D160"/>
    <mergeCell ref="B149:D149"/>
    <mergeCell ref="B150:D150"/>
    <mergeCell ref="B151:D151"/>
    <mergeCell ref="B152:D152"/>
    <mergeCell ref="B153:D153"/>
    <mergeCell ref="B154:D154"/>
    <mergeCell ref="B143:D143"/>
    <mergeCell ref="B144:D144"/>
    <mergeCell ref="B145:D145"/>
    <mergeCell ref="B146:D146"/>
    <mergeCell ref="B147:D147"/>
    <mergeCell ref="B148:D148"/>
    <mergeCell ref="B137:D137"/>
    <mergeCell ref="B138:D138"/>
    <mergeCell ref="B139:D139"/>
    <mergeCell ref="B140:D140"/>
    <mergeCell ref="B141:D141"/>
    <mergeCell ref="B142:D142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19:D119"/>
    <mergeCell ref="B120:D120"/>
    <mergeCell ref="B121:D121"/>
    <mergeCell ref="B122:D122"/>
    <mergeCell ref="B123:D123"/>
    <mergeCell ref="B124:D124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6:D96"/>
    <mergeCell ref="K96:P96"/>
    <mergeCell ref="B97:D97"/>
    <mergeCell ref="B98:D98"/>
    <mergeCell ref="B99:D99"/>
    <mergeCell ref="B100:D100"/>
    <mergeCell ref="B93:D93"/>
    <mergeCell ref="K93:P93"/>
    <mergeCell ref="B94:D94"/>
    <mergeCell ref="K94:P94"/>
    <mergeCell ref="B95:D95"/>
    <mergeCell ref="K95:P95"/>
    <mergeCell ref="B88:D88"/>
    <mergeCell ref="K88:P88"/>
    <mergeCell ref="K89:P89"/>
    <mergeCell ref="K90:P90"/>
    <mergeCell ref="B92:D92"/>
    <mergeCell ref="K92:P92"/>
    <mergeCell ref="B85:D85"/>
    <mergeCell ref="G85:H85"/>
    <mergeCell ref="I85:J85"/>
    <mergeCell ref="K85:M85"/>
    <mergeCell ref="N85:O85"/>
    <mergeCell ref="B86:D86"/>
    <mergeCell ref="G86:H86"/>
    <mergeCell ref="I86:J86"/>
    <mergeCell ref="K86:M86"/>
    <mergeCell ref="N86:O86"/>
    <mergeCell ref="B83:D83"/>
    <mergeCell ref="G83:H83"/>
    <mergeCell ref="I83:J83"/>
    <mergeCell ref="K83:M83"/>
    <mergeCell ref="N83:O83"/>
    <mergeCell ref="B84:D84"/>
    <mergeCell ref="G84:H84"/>
    <mergeCell ref="I84:J84"/>
    <mergeCell ref="K84:M84"/>
    <mergeCell ref="N84:O84"/>
    <mergeCell ref="B81:D81"/>
    <mergeCell ref="G81:H81"/>
    <mergeCell ref="I81:J81"/>
    <mergeCell ref="K81:M81"/>
    <mergeCell ref="N81:O81"/>
    <mergeCell ref="B82:D82"/>
    <mergeCell ref="G82:H82"/>
    <mergeCell ref="I82:J82"/>
    <mergeCell ref="K82:M82"/>
    <mergeCell ref="N82:O82"/>
    <mergeCell ref="B79:D79"/>
    <mergeCell ref="G79:H79"/>
    <mergeCell ref="I79:J79"/>
    <mergeCell ref="K79:M79"/>
    <mergeCell ref="N79:O79"/>
    <mergeCell ref="B80:D80"/>
    <mergeCell ref="G80:H80"/>
    <mergeCell ref="I80:J80"/>
    <mergeCell ref="K80:M80"/>
    <mergeCell ref="N80:O80"/>
    <mergeCell ref="B77:D77"/>
    <mergeCell ref="G77:H77"/>
    <mergeCell ref="I77:J77"/>
    <mergeCell ref="K77:M77"/>
    <mergeCell ref="N77:O77"/>
    <mergeCell ref="B78:D78"/>
    <mergeCell ref="G78:H78"/>
    <mergeCell ref="I78:J78"/>
    <mergeCell ref="K78:M78"/>
    <mergeCell ref="N78:O78"/>
    <mergeCell ref="B75:D75"/>
    <mergeCell ref="G75:H75"/>
    <mergeCell ref="I75:J75"/>
    <mergeCell ref="K75:M75"/>
    <mergeCell ref="N75:O75"/>
    <mergeCell ref="B76:D76"/>
    <mergeCell ref="G76:H76"/>
    <mergeCell ref="I76:J76"/>
    <mergeCell ref="K76:M76"/>
    <mergeCell ref="N76:O76"/>
    <mergeCell ref="B73:D73"/>
    <mergeCell ref="G73:H73"/>
    <mergeCell ref="I73:J73"/>
    <mergeCell ref="K73:M73"/>
    <mergeCell ref="N73:O73"/>
    <mergeCell ref="B74:D74"/>
    <mergeCell ref="G74:H74"/>
    <mergeCell ref="I74:J74"/>
    <mergeCell ref="K74:M74"/>
    <mergeCell ref="N74:O74"/>
    <mergeCell ref="B71:D71"/>
    <mergeCell ref="G71:H71"/>
    <mergeCell ref="I71:J71"/>
    <mergeCell ref="K71:M71"/>
    <mergeCell ref="N71:O71"/>
    <mergeCell ref="G72:H72"/>
    <mergeCell ref="I72:J72"/>
    <mergeCell ref="K72:M72"/>
    <mergeCell ref="N72:O72"/>
    <mergeCell ref="B69:D69"/>
    <mergeCell ref="G69:H69"/>
    <mergeCell ref="I69:J69"/>
    <mergeCell ref="K69:M69"/>
    <mergeCell ref="N69:O69"/>
    <mergeCell ref="B70:D70"/>
    <mergeCell ref="G70:H70"/>
    <mergeCell ref="I70:J70"/>
    <mergeCell ref="K70:M70"/>
    <mergeCell ref="N70:O70"/>
    <mergeCell ref="B67:D67"/>
    <mergeCell ref="G67:H67"/>
    <mergeCell ref="I67:J67"/>
    <mergeCell ref="K67:M67"/>
    <mergeCell ref="N67:O67"/>
    <mergeCell ref="B68:D68"/>
    <mergeCell ref="G68:H68"/>
    <mergeCell ref="I68:J68"/>
    <mergeCell ref="K68:M68"/>
    <mergeCell ref="N68:O68"/>
    <mergeCell ref="B65:D65"/>
    <mergeCell ref="G65:H65"/>
    <mergeCell ref="I65:J65"/>
    <mergeCell ref="K65:M65"/>
    <mergeCell ref="N65:O65"/>
    <mergeCell ref="B66:D66"/>
    <mergeCell ref="G66:H66"/>
    <mergeCell ref="I66:J66"/>
    <mergeCell ref="K66:M66"/>
    <mergeCell ref="N66:O66"/>
    <mergeCell ref="B63:D63"/>
    <mergeCell ref="G63:H63"/>
    <mergeCell ref="I63:J63"/>
    <mergeCell ref="K63:M63"/>
    <mergeCell ref="N63:O63"/>
    <mergeCell ref="B64:D64"/>
    <mergeCell ref="G64:H64"/>
    <mergeCell ref="I64:J64"/>
    <mergeCell ref="K64:M64"/>
    <mergeCell ref="N64:O64"/>
    <mergeCell ref="B61:D61"/>
    <mergeCell ref="G61:H61"/>
    <mergeCell ref="I61:J61"/>
    <mergeCell ref="K61:M61"/>
    <mergeCell ref="N61:O61"/>
    <mergeCell ref="B62:D62"/>
    <mergeCell ref="G62:H62"/>
    <mergeCell ref="I62:J62"/>
    <mergeCell ref="K62:M62"/>
    <mergeCell ref="N62:O62"/>
    <mergeCell ref="B59:D59"/>
    <mergeCell ref="G59:H59"/>
    <mergeCell ref="I59:J59"/>
    <mergeCell ref="K59:M59"/>
    <mergeCell ref="N59:O59"/>
    <mergeCell ref="B60:D60"/>
    <mergeCell ref="G60:H60"/>
    <mergeCell ref="I60:J60"/>
    <mergeCell ref="K60:M60"/>
    <mergeCell ref="N60:O60"/>
    <mergeCell ref="B57:D57"/>
    <mergeCell ref="G57:H57"/>
    <mergeCell ref="I57:J57"/>
    <mergeCell ref="K57:M57"/>
    <mergeCell ref="N57:O57"/>
    <mergeCell ref="B58:D58"/>
    <mergeCell ref="G58:H58"/>
    <mergeCell ref="I58:J58"/>
    <mergeCell ref="K58:M58"/>
    <mergeCell ref="N58:O58"/>
    <mergeCell ref="B55:D55"/>
    <mergeCell ref="G55:H55"/>
    <mergeCell ref="I55:J55"/>
    <mergeCell ref="K55:M55"/>
    <mergeCell ref="N55:O55"/>
    <mergeCell ref="B56:D56"/>
    <mergeCell ref="G56:H56"/>
    <mergeCell ref="I56:J56"/>
    <mergeCell ref="K56:M56"/>
    <mergeCell ref="N56:O56"/>
    <mergeCell ref="B53:D53"/>
    <mergeCell ref="G53:H53"/>
    <mergeCell ref="I53:J53"/>
    <mergeCell ref="K53:M53"/>
    <mergeCell ref="N53:O53"/>
    <mergeCell ref="B54:D54"/>
    <mergeCell ref="G54:H54"/>
    <mergeCell ref="I54:J54"/>
    <mergeCell ref="K54:M54"/>
    <mergeCell ref="N54:O54"/>
    <mergeCell ref="G51:H51"/>
    <mergeCell ref="I51:J51"/>
    <mergeCell ref="K51:M51"/>
    <mergeCell ref="N51:O51"/>
    <mergeCell ref="B52:D52"/>
    <mergeCell ref="G52:H52"/>
    <mergeCell ref="I52:J52"/>
    <mergeCell ref="K52:M52"/>
    <mergeCell ref="N52:O52"/>
    <mergeCell ref="B49:D49"/>
    <mergeCell ref="G49:H49"/>
    <mergeCell ref="I49:J49"/>
    <mergeCell ref="K49:M49"/>
    <mergeCell ref="N49:O49"/>
    <mergeCell ref="B50:D50"/>
    <mergeCell ref="G50:H50"/>
    <mergeCell ref="I50:J50"/>
    <mergeCell ref="K50:M50"/>
    <mergeCell ref="N50:O50"/>
    <mergeCell ref="B48:D48"/>
    <mergeCell ref="G48:H48"/>
    <mergeCell ref="I48:J48"/>
    <mergeCell ref="K48:M48"/>
    <mergeCell ref="N48:O48"/>
    <mergeCell ref="B46:D46"/>
    <mergeCell ref="G46:H46"/>
    <mergeCell ref="I46:J46"/>
    <mergeCell ref="K46:M46"/>
    <mergeCell ref="N46:O46"/>
    <mergeCell ref="B47:D47"/>
    <mergeCell ref="G47:H47"/>
    <mergeCell ref="I47:J47"/>
    <mergeCell ref="K47:M47"/>
    <mergeCell ref="N47:O47"/>
    <mergeCell ref="B44:D44"/>
    <mergeCell ref="G44:H44"/>
    <mergeCell ref="I44:J44"/>
    <mergeCell ref="K44:M44"/>
    <mergeCell ref="N44:O44"/>
    <mergeCell ref="B45:D45"/>
    <mergeCell ref="G45:H45"/>
    <mergeCell ref="I45:J45"/>
    <mergeCell ref="K45:M45"/>
    <mergeCell ref="N45:O45"/>
    <mergeCell ref="B42:D42"/>
    <mergeCell ref="G42:H42"/>
    <mergeCell ref="I42:J42"/>
    <mergeCell ref="K42:M42"/>
    <mergeCell ref="N42:O42"/>
    <mergeCell ref="B43:D43"/>
    <mergeCell ref="G43:H43"/>
    <mergeCell ref="I43:J43"/>
    <mergeCell ref="K43:M43"/>
    <mergeCell ref="N43:O43"/>
    <mergeCell ref="B40:D40"/>
    <mergeCell ref="G40:H40"/>
    <mergeCell ref="I40:J40"/>
    <mergeCell ref="K40:M40"/>
    <mergeCell ref="N40:O40"/>
    <mergeCell ref="B41:D41"/>
    <mergeCell ref="G41:H41"/>
    <mergeCell ref="I41:J41"/>
    <mergeCell ref="K41:M41"/>
    <mergeCell ref="N41:O41"/>
    <mergeCell ref="B38:D38"/>
    <mergeCell ref="G38:H38"/>
    <mergeCell ref="I38:J38"/>
    <mergeCell ref="K38:M38"/>
    <mergeCell ref="N38:O38"/>
    <mergeCell ref="B39:D39"/>
    <mergeCell ref="G39:H39"/>
    <mergeCell ref="I39:J39"/>
    <mergeCell ref="K39:M39"/>
    <mergeCell ref="N39:O39"/>
    <mergeCell ref="B36:D36"/>
    <mergeCell ref="G36:H36"/>
    <mergeCell ref="I36:J36"/>
    <mergeCell ref="K36:M36"/>
    <mergeCell ref="N36:O36"/>
    <mergeCell ref="B37:D37"/>
    <mergeCell ref="G37:H37"/>
    <mergeCell ref="I37:J37"/>
    <mergeCell ref="K37:M37"/>
    <mergeCell ref="N37:O37"/>
    <mergeCell ref="B34:D34"/>
    <mergeCell ref="G34:H34"/>
    <mergeCell ref="I34:J34"/>
    <mergeCell ref="K34:M34"/>
    <mergeCell ref="N34:O34"/>
    <mergeCell ref="B35:D35"/>
    <mergeCell ref="G35:H35"/>
    <mergeCell ref="I35:J35"/>
    <mergeCell ref="K35:M35"/>
    <mergeCell ref="N35:O35"/>
    <mergeCell ref="B32:D32"/>
    <mergeCell ref="G32:H32"/>
    <mergeCell ref="I32:J32"/>
    <mergeCell ref="K32:M32"/>
    <mergeCell ref="N32:O32"/>
    <mergeCell ref="B33:D33"/>
    <mergeCell ref="G33:H33"/>
    <mergeCell ref="I33:J33"/>
    <mergeCell ref="K33:M33"/>
    <mergeCell ref="N33:O33"/>
    <mergeCell ref="B30:D30"/>
    <mergeCell ref="G30:H30"/>
    <mergeCell ref="I30:J30"/>
    <mergeCell ref="K30:M30"/>
    <mergeCell ref="N30:O30"/>
    <mergeCell ref="B31:D31"/>
    <mergeCell ref="G31:H31"/>
    <mergeCell ref="I31:J31"/>
    <mergeCell ref="K31:M31"/>
    <mergeCell ref="N31:O31"/>
    <mergeCell ref="B28:D28"/>
    <mergeCell ref="G28:H28"/>
    <mergeCell ref="I28:J28"/>
    <mergeCell ref="K28:M28"/>
    <mergeCell ref="N28:O28"/>
    <mergeCell ref="B29:D29"/>
    <mergeCell ref="G29:H29"/>
    <mergeCell ref="I29:J29"/>
    <mergeCell ref="K29:M29"/>
    <mergeCell ref="N29:O29"/>
    <mergeCell ref="B26:D26"/>
    <mergeCell ref="G26:H26"/>
    <mergeCell ref="I26:J26"/>
    <mergeCell ref="K26:M26"/>
    <mergeCell ref="N26:O26"/>
    <mergeCell ref="B27:D27"/>
    <mergeCell ref="G27:H27"/>
    <mergeCell ref="I27:J27"/>
    <mergeCell ref="K27:M27"/>
    <mergeCell ref="N27:O27"/>
    <mergeCell ref="B24:D24"/>
    <mergeCell ref="G24:H24"/>
    <mergeCell ref="I24:J24"/>
    <mergeCell ref="K24:M24"/>
    <mergeCell ref="N24:O24"/>
    <mergeCell ref="B25:D25"/>
    <mergeCell ref="G25:H25"/>
    <mergeCell ref="I25:J25"/>
    <mergeCell ref="K25:M25"/>
    <mergeCell ref="N25:O25"/>
    <mergeCell ref="B22:D22"/>
    <mergeCell ref="G22:H22"/>
    <mergeCell ref="I22:J22"/>
    <mergeCell ref="K22:M22"/>
    <mergeCell ref="N22:O22"/>
    <mergeCell ref="B23:D23"/>
    <mergeCell ref="G23:H23"/>
    <mergeCell ref="I23:J23"/>
    <mergeCell ref="K23:M23"/>
    <mergeCell ref="N23:O23"/>
    <mergeCell ref="B20:D20"/>
    <mergeCell ref="G20:H20"/>
    <mergeCell ref="I20:J20"/>
    <mergeCell ref="K20:M20"/>
    <mergeCell ref="N20:O20"/>
    <mergeCell ref="B21:D21"/>
    <mergeCell ref="G21:H21"/>
    <mergeCell ref="I21:J21"/>
    <mergeCell ref="K21:M21"/>
    <mergeCell ref="N21:O21"/>
    <mergeCell ref="B18:D18"/>
    <mergeCell ref="G18:H18"/>
    <mergeCell ref="I18:J18"/>
    <mergeCell ref="K18:M18"/>
    <mergeCell ref="N18:O18"/>
    <mergeCell ref="B19:D19"/>
    <mergeCell ref="G19:H19"/>
    <mergeCell ref="I19:J19"/>
    <mergeCell ref="K19:M19"/>
    <mergeCell ref="N19:O19"/>
    <mergeCell ref="B16:D16"/>
    <mergeCell ref="G16:H16"/>
    <mergeCell ref="I16:J16"/>
    <mergeCell ref="K16:M16"/>
    <mergeCell ref="N16:O16"/>
    <mergeCell ref="B17:D17"/>
    <mergeCell ref="G17:H17"/>
    <mergeCell ref="I17:J17"/>
    <mergeCell ref="K17:M17"/>
    <mergeCell ref="N17:O17"/>
    <mergeCell ref="B14:D14"/>
    <mergeCell ref="G14:H14"/>
    <mergeCell ref="I14:J14"/>
    <mergeCell ref="K14:M14"/>
    <mergeCell ref="N14:O14"/>
    <mergeCell ref="B15:D15"/>
    <mergeCell ref="G15:H15"/>
    <mergeCell ref="I15:J15"/>
    <mergeCell ref="K15:M15"/>
    <mergeCell ref="N15:O15"/>
    <mergeCell ref="B12:D12"/>
    <mergeCell ref="G12:H12"/>
    <mergeCell ref="I12:J12"/>
    <mergeCell ref="K12:M12"/>
    <mergeCell ref="N12:O12"/>
    <mergeCell ref="B13:D13"/>
    <mergeCell ref="G13:H13"/>
    <mergeCell ref="I13:J13"/>
    <mergeCell ref="K13:M13"/>
    <mergeCell ref="N13:O13"/>
    <mergeCell ref="B10:D10"/>
    <mergeCell ref="G10:H10"/>
    <mergeCell ref="I10:J10"/>
    <mergeCell ref="K10:M10"/>
    <mergeCell ref="N10:O10"/>
    <mergeCell ref="B11:D11"/>
    <mergeCell ref="G11:H11"/>
    <mergeCell ref="I11:J11"/>
    <mergeCell ref="K11:M11"/>
    <mergeCell ref="N11:O11"/>
    <mergeCell ref="B8:D8"/>
    <mergeCell ref="G8:H8"/>
    <mergeCell ref="I8:J8"/>
    <mergeCell ref="K8:M8"/>
    <mergeCell ref="N8:O8"/>
    <mergeCell ref="B9:D9"/>
    <mergeCell ref="G9:H9"/>
    <mergeCell ref="I9:J9"/>
    <mergeCell ref="K9:M9"/>
    <mergeCell ref="N9:O9"/>
    <mergeCell ref="N5:O6"/>
    <mergeCell ref="P5:P6"/>
    <mergeCell ref="B7:D7"/>
    <mergeCell ref="G7:H7"/>
    <mergeCell ref="I7:J7"/>
    <mergeCell ref="K7:M7"/>
    <mergeCell ref="N7:O7"/>
    <mergeCell ref="A1:P1"/>
    <mergeCell ref="A2:P2"/>
    <mergeCell ref="A3:P3"/>
    <mergeCell ref="A5:A6"/>
    <mergeCell ref="B5:D6"/>
    <mergeCell ref="E5:E6"/>
    <mergeCell ref="F5:F6"/>
    <mergeCell ref="G5:H6"/>
    <mergeCell ref="I5:J6"/>
    <mergeCell ref="K5:M6"/>
  </mergeCells>
  <pageMargins left="0.98425196850393704" right="0.27559055118110237" top="0.86614173228346458" bottom="0.74803149606299213" header="0.31496062992125984" footer="0.31496062992125984"/>
  <pageSetup paperSize="5" scale="50" orientation="portrait" r:id="rId1"/>
  <rowBreaks count="2" manualBreakCount="2">
    <brk id="94" max="16383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7A328-070F-42B9-80C2-E38199102CE9}">
  <sheetPr>
    <tabColor rgb="FFFFFF00"/>
  </sheetPr>
  <dimension ref="A1:O134"/>
  <sheetViews>
    <sheetView view="pageBreakPreview" topLeftCell="A3" zoomScaleSheetLayoutView="100" workbookViewId="0">
      <selection activeCell="E26" sqref="E26"/>
    </sheetView>
  </sheetViews>
  <sheetFormatPr defaultRowHeight="15" x14ac:dyDescent="0.25"/>
  <cols>
    <col min="1" max="1" width="6.85546875" customWidth="1"/>
    <col min="4" max="4" width="28.7109375" customWidth="1"/>
    <col min="5" max="5" width="23" customWidth="1"/>
    <col min="6" max="6" width="6.7109375" customWidth="1"/>
    <col min="7" max="7" width="5.5703125" customWidth="1"/>
    <col min="9" max="9" width="36.140625" customWidth="1"/>
    <col min="13" max="13" width="6.85546875" customWidth="1"/>
  </cols>
  <sheetData>
    <row r="1" spans="1:15" ht="24.95" customHeight="1" x14ac:dyDescent="0.25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6"/>
    </row>
    <row r="2" spans="1:15" ht="24.95" customHeight="1" x14ac:dyDescent="0.25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6"/>
    </row>
    <row r="3" spans="1:15" ht="24.95" customHeight="1" x14ac:dyDescent="0.25">
      <c r="A3" s="294" t="s">
        <v>352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6"/>
    </row>
    <row r="4" spans="1:15" ht="15.75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295" t="s">
        <v>2</v>
      </c>
      <c r="B5" s="297" t="s">
        <v>3</v>
      </c>
      <c r="C5" s="297"/>
      <c r="D5" s="297"/>
      <c r="E5" s="297" t="s">
        <v>4</v>
      </c>
      <c r="F5" s="297" t="s">
        <v>252</v>
      </c>
      <c r="G5" s="297"/>
      <c r="H5" s="297" t="s">
        <v>6</v>
      </c>
      <c r="I5" s="297"/>
      <c r="J5" s="299" t="s">
        <v>7</v>
      </c>
      <c r="K5" s="299"/>
      <c r="L5" s="299"/>
      <c r="M5" s="297" t="s">
        <v>11</v>
      </c>
      <c r="N5" s="300"/>
      <c r="O5" s="2"/>
    </row>
    <row r="6" spans="1:15" ht="15.75" thickBot="1" x14ac:dyDescent="0.3">
      <c r="A6" s="296"/>
      <c r="B6" s="298"/>
      <c r="C6" s="298"/>
      <c r="D6" s="298"/>
      <c r="E6" s="298"/>
      <c r="F6" s="298"/>
      <c r="G6" s="298"/>
      <c r="H6" s="298"/>
      <c r="I6" s="298"/>
      <c r="J6" s="14" t="s">
        <v>8</v>
      </c>
      <c r="K6" s="14" t="s">
        <v>9</v>
      </c>
      <c r="L6" s="14" t="s">
        <v>10</v>
      </c>
      <c r="M6" s="298"/>
      <c r="N6" s="301"/>
      <c r="O6" s="2"/>
    </row>
    <row r="7" spans="1:15" ht="15.75" thickBot="1" x14ac:dyDescent="0.3">
      <c r="A7" s="7">
        <v>1</v>
      </c>
      <c r="B7" s="286">
        <v>2</v>
      </c>
      <c r="C7" s="286"/>
      <c r="D7" s="286"/>
      <c r="E7" s="8">
        <v>3</v>
      </c>
      <c r="F7" s="286">
        <v>4</v>
      </c>
      <c r="G7" s="286"/>
      <c r="H7" s="286">
        <v>5</v>
      </c>
      <c r="I7" s="286"/>
      <c r="J7" s="8">
        <v>6</v>
      </c>
      <c r="K7" s="8">
        <v>7</v>
      </c>
      <c r="L7" s="8">
        <v>8</v>
      </c>
      <c r="M7" s="286">
        <v>9</v>
      </c>
      <c r="N7" s="287"/>
      <c r="O7" s="2"/>
    </row>
    <row r="8" spans="1:15" ht="24.95" customHeight="1" x14ac:dyDescent="0.25">
      <c r="A8" s="33">
        <v>1</v>
      </c>
      <c r="B8" s="288" t="s">
        <v>80</v>
      </c>
      <c r="C8" s="289"/>
      <c r="D8" s="290"/>
      <c r="E8" s="34" t="s">
        <v>102</v>
      </c>
      <c r="F8" s="291" t="s">
        <v>14</v>
      </c>
      <c r="G8" s="292"/>
      <c r="H8" s="291" t="s">
        <v>284</v>
      </c>
      <c r="I8" s="292"/>
      <c r="J8" s="35" t="s">
        <v>75</v>
      </c>
      <c r="K8" s="36" t="s">
        <v>75</v>
      </c>
      <c r="L8" s="36" t="s">
        <v>75</v>
      </c>
      <c r="M8" s="291"/>
      <c r="N8" s="293"/>
      <c r="O8" s="2"/>
    </row>
    <row r="9" spans="1:15" ht="24.95" customHeight="1" x14ac:dyDescent="0.25">
      <c r="A9" s="37">
        <f>A8+1</f>
        <v>2</v>
      </c>
      <c r="B9" s="276" t="s">
        <v>17</v>
      </c>
      <c r="C9" s="276"/>
      <c r="D9" s="276"/>
      <c r="E9" s="24" t="s">
        <v>98</v>
      </c>
      <c r="F9" s="277" t="s">
        <v>15</v>
      </c>
      <c r="G9" s="277"/>
      <c r="H9" s="277" t="s">
        <v>16</v>
      </c>
      <c r="I9" s="277"/>
      <c r="J9" s="38"/>
      <c r="K9" s="39" t="s">
        <v>75</v>
      </c>
      <c r="L9" s="38" t="s">
        <v>75</v>
      </c>
      <c r="M9" s="276"/>
      <c r="N9" s="284"/>
      <c r="O9" s="2"/>
    </row>
    <row r="10" spans="1:15" ht="24.95" customHeight="1" x14ac:dyDescent="0.25">
      <c r="A10" s="37">
        <f t="shared" ref="A10:A15" si="0">A9+1</f>
        <v>3</v>
      </c>
      <c r="B10" s="276" t="s">
        <v>103</v>
      </c>
      <c r="C10" s="276"/>
      <c r="D10" s="276"/>
      <c r="E10" s="40" t="s">
        <v>104</v>
      </c>
      <c r="F10" s="285" t="s">
        <v>20</v>
      </c>
      <c r="G10" s="285"/>
      <c r="H10" s="277" t="s">
        <v>285</v>
      </c>
      <c r="I10" s="277"/>
      <c r="J10" s="38"/>
      <c r="K10" s="41" t="s">
        <v>75</v>
      </c>
      <c r="L10" s="42" t="s">
        <v>75</v>
      </c>
      <c r="M10" s="276"/>
      <c r="N10" s="284"/>
      <c r="O10" s="2"/>
    </row>
    <row r="11" spans="1:15" ht="24.95" customHeight="1" x14ac:dyDescent="0.25">
      <c r="A11" s="37">
        <f t="shared" si="0"/>
        <v>4</v>
      </c>
      <c r="B11" s="276" t="s">
        <v>251</v>
      </c>
      <c r="C11" s="276"/>
      <c r="D11" s="276"/>
      <c r="E11" s="24" t="s">
        <v>249</v>
      </c>
      <c r="F11" s="277" t="s">
        <v>15</v>
      </c>
      <c r="G11" s="277"/>
      <c r="H11" s="277" t="s">
        <v>21</v>
      </c>
      <c r="I11" s="277"/>
      <c r="J11" s="38"/>
      <c r="K11" s="41" t="s">
        <v>75</v>
      </c>
      <c r="L11" s="42" t="s">
        <v>75</v>
      </c>
      <c r="M11" s="276"/>
      <c r="N11" s="284"/>
      <c r="O11" s="2"/>
    </row>
    <row r="12" spans="1:15" ht="24.95" customHeight="1" x14ac:dyDescent="0.25">
      <c r="A12" s="37">
        <f t="shared" si="0"/>
        <v>5</v>
      </c>
      <c r="B12" s="276" t="s">
        <v>232</v>
      </c>
      <c r="C12" s="276"/>
      <c r="D12" s="276"/>
      <c r="E12" s="24" t="s">
        <v>197</v>
      </c>
      <c r="F12" s="277" t="s">
        <v>15</v>
      </c>
      <c r="G12" s="277"/>
      <c r="H12" s="277" t="s">
        <v>22</v>
      </c>
      <c r="I12" s="277"/>
      <c r="J12" s="38"/>
      <c r="K12" s="39" t="s">
        <v>75</v>
      </c>
      <c r="L12" s="42" t="s">
        <v>75</v>
      </c>
      <c r="M12" s="276"/>
      <c r="N12" s="284"/>
      <c r="O12" s="2"/>
    </row>
    <row r="13" spans="1:15" ht="24.95" customHeight="1" x14ac:dyDescent="0.25">
      <c r="A13" s="37">
        <f t="shared" si="0"/>
        <v>6</v>
      </c>
      <c r="B13" s="276" t="s">
        <v>19</v>
      </c>
      <c r="C13" s="276"/>
      <c r="D13" s="276"/>
      <c r="E13" s="24" t="s">
        <v>99</v>
      </c>
      <c r="F13" s="277" t="s">
        <v>15</v>
      </c>
      <c r="G13" s="277"/>
      <c r="H13" s="277" t="s">
        <v>198</v>
      </c>
      <c r="I13" s="277"/>
      <c r="J13" s="38"/>
      <c r="K13" s="41" t="s">
        <v>75</v>
      </c>
      <c r="L13" s="42" t="s">
        <v>75</v>
      </c>
      <c r="M13" s="278"/>
      <c r="N13" s="279"/>
      <c r="O13" s="2"/>
    </row>
    <row r="14" spans="1:15" ht="24.95" customHeight="1" x14ac:dyDescent="0.25">
      <c r="A14" s="37">
        <f t="shared" si="0"/>
        <v>7</v>
      </c>
      <c r="B14" s="280" t="s">
        <v>81</v>
      </c>
      <c r="C14" s="280"/>
      <c r="D14" s="280"/>
      <c r="E14" s="43" t="s">
        <v>100</v>
      </c>
      <c r="F14" s="281" t="s">
        <v>20</v>
      </c>
      <c r="G14" s="281"/>
      <c r="H14" s="281" t="s">
        <v>60</v>
      </c>
      <c r="I14" s="281"/>
      <c r="J14" s="44"/>
      <c r="K14" s="44"/>
      <c r="L14" s="39" t="s">
        <v>75</v>
      </c>
      <c r="M14" s="282"/>
      <c r="N14" s="283"/>
      <c r="O14" s="2"/>
    </row>
    <row r="15" spans="1:15" ht="24.95" customHeight="1" thickBot="1" x14ac:dyDescent="0.3">
      <c r="A15" s="45">
        <f t="shared" si="0"/>
        <v>8</v>
      </c>
      <c r="B15" s="271" t="s">
        <v>199</v>
      </c>
      <c r="C15" s="271"/>
      <c r="D15" s="271"/>
      <c r="E15" s="46" t="s">
        <v>101</v>
      </c>
      <c r="F15" s="272" t="s">
        <v>20</v>
      </c>
      <c r="G15" s="272"/>
      <c r="H15" s="273" t="s">
        <v>61</v>
      </c>
      <c r="I15" s="273"/>
      <c r="J15" s="47"/>
      <c r="K15" s="47"/>
      <c r="L15" s="47" t="s">
        <v>75</v>
      </c>
      <c r="M15" s="271"/>
      <c r="N15" s="274"/>
      <c r="O15" s="2"/>
    </row>
    <row r="16" spans="1:15" x14ac:dyDescent="0.25">
      <c r="A16" s="10"/>
      <c r="B16" s="2"/>
      <c r="C16" s="2"/>
      <c r="D16" s="2"/>
      <c r="E16" s="10"/>
      <c r="F16" s="10"/>
      <c r="G16" s="10"/>
      <c r="H16" s="10"/>
      <c r="I16" s="10"/>
      <c r="J16" s="2"/>
      <c r="K16" s="2"/>
      <c r="L16" s="2"/>
      <c r="M16" s="2"/>
      <c r="N16" s="2"/>
      <c r="O16" s="2"/>
    </row>
    <row r="17" spans="1:15" x14ac:dyDescent="0.25">
      <c r="A17" s="5"/>
      <c r="B17" s="275"/>
      <c r="C17" s="275"/>
      <c r="D17" s="275"/>
      <c r="E17" s="5"/>
      <c r="F17" s="275"/>
      <c r="G17" s="275"/>
      <c r="H17" s="275"/>
      <c r="I17" s="275"/>
      <c r="J17" s="5"/>
      <c r="K17" s="5"/>
      <c r="L17" s="5"/>
      <c r="M17" s="275"/>
      <c r="N17" s="275"/>
      <c r="O17" s="5"/>
    </row>
    <row r="18" spans="1:15" x14ac:dyDescent="0.25">
      <c r="B18" s="188"/>
      <c r="C18" s="188"/>
      <c r="D18" s="188"/>
      <c r="F18" s="188"/>
      <c r="G18" s="188"/>
      <c r="H18" s="267"/>
      <c r="I18" s="267"/>
      <c r="J18" s="267"/>
      <c r="K18" s="267"/>
      <c r="L18" s="267"/>
      <c r="M18" s="267"/>
      <c r="N18" s="267"/>
    </row>
    <row r="19" spans="1:15" x14ac:dyDescent="0.25">
      <c r="B19" s="188"/>
      <c r="C19" s="188"/>
      <c r="D19" s="188"/>
      <c r="F19" s="188"/>
      <c r="G19" s="188"/>
      <c r="H19" s="186"/>
      <c r="I19" s="186"/>
      <c r="J19" s="186"/>
      <c r="K19" s="186"/>
      <c r="L19" s="186"/>
      <c r="M19" s="186"/>
      <c r="N19" s="186"/>
    </row>
    <row r="20" spans="1:15" x14ac:dyDescent="0.25">
      <c r="B20" s="188"/>
      <c r="C20" s="188"/>
      <c r="D20" s="188"/>
      <c r="F20" s="188"/>
      <c r="G20" s="188"/>
      <c r="H20" s="186"/>
      <c r="I20" s="186"/>
      <c r="J20" s="186"/>
      <c r="K20" s="186"/>
      <c r="L20" s="186"/>
      <c r="M20" s="186"/>
      <c r="N20" s="186"/>
    </row>
    <row r="21" spans="1:15" x14ac:dyDescent="0.25">
      <c r="H21" s="11"/>
      <c r="I21" s="11"/>
      <c r="J21" s="11"/>
      <c r="K21" s="11"/>
      <c r="L21" s="11"/>
      <c r="M21" s="11"/>
      <c r="N21" s="11"/>
    </row>
    <row r="22" spans="1:15" x14ac:dyDescent="0.25">
      <c r="B22" s="188"/>
      <c r="C22" s="188"/>
      <c r="D22" s="188"/>
      <c r="F22" s="188"/>
      <c r="G22" s="188"/>
      <c r="H22" s="186"/>
      <c r="I22" s="186"/>
      <c r="J22" s="186"/>
      <c r="K22" s="186"/>
      <c r="L22" s="186"/>
      <c r="M22" s="186"/>
      <c r="N22" s="186"/>
    </row>
    <row r="23" spans="1:15" x14ac:dyDescent="0.25">
      <c r="B23" s="188"/>
      <c r="C23" s="188"/>
      <c r="D23" s="188"/>
      <c r="F23" s="188"/>
      <c r="G23" s="188"/>
      <c r="H23" s="186"/>
      <c r="I23" s="186"/>
      <c r="J23" s="186"/>
      <c r="K23" s="186"/>
      <c r="L23" s="186"/>
      <c r="M23" s="186"/>
      <c r="N23" s="186"/>
    </row>
    <row r="24" spans="1:15" x14ac:dyDescent="0.25">
      <c r="B24" s="188"/>
      <c r="C24" s="188"/>
      <c r="D24" s="188"/>
      <c r="F24" s="188"/>
      <c r="G24" s="188"/>
      <c r="H24" s="187"/>
      <c r="I24" s="187"/>
      <c r="J24" s="187"/>
      <c r="K24" s="187"/>
      <c r="L24" s="187"/>
      <c r="M24" s="187"/>
      <c r="N24" s="187"/>
    </row>
    <row r="25" spans="1:15" x14ac:dyDescent="0.25">
      <c r="B25" s="188"/>
      <c r="C25" s="188"/>
      <c r="D25" s="188"/>
      <c r="F25" s="188"/>
      <c r="G25" s="188"/>
      <c r="H25" s="186"/>
      <c r="I25" s="186"/>
      <c r="J25" s="186"/>
      <c r="K25" s="186"/>
      <c r="L25" s="186"/>
      <c r="M25" s="186"/>
      <c r="N25" s="186"/>
    </row>
    <row r="26" spans="1:15" x14ac:dyDescent="0.25">
      <c r="B26" s="188"/>
      <c r="C26" s="188"/>
      <c r="D26" s="188"/>
      <c r="F26" s="188"/>
      <c r="G26" s="188"/>
      <c r="H26" s="186"/>
      <c r="I26" s="186"/>
      <c r="J26" s="186"/>
      <c r="K26" s="186"/>
      <c r="L26" s="186"/>
      <c r="M26" s="186"/>
      <c r="N26" s="186"/>
    </row>
    <row r="27" spans="1:15" x14ac:dyDescent="0.25">
      <c r="B27" s="188"/>
      <c r="C27" s="188"/>
      <c r="D27" s="188"/>
      <c r="F27" s="188"/>
      <c r="G27" s="188"/>
      <c r="H27" s="188"/>
      <c r="I27" s="188"/>
      <c r="M27" s="188"/>
      <c r="N27" s="188"/>
    </row>
    <row r="28" spans="1:15" x14ac:dyDescent="0.25">
      <c r="B28" s="266"/>
      <c r="C28" s="266"/>
      <c r="D28" s="266"/>
      <c r="E28" s="15"/>
      <c r="F28" s="267"/>
      <c r="G28" s="267"/>
      <c r="H28" s="267"/>
      <c r="I28" s="267"/>
      <c r="J28" s="2"/>
      <c r="K28" s="16"/>
      <c r="L28" s="2"/>
      <c r="M28" s="188"/>
      <c r="N28" s="188"/>
    </row>
    <row r="29" spans="1:15" x14ac:dyDescent="0.25">
      <c r="B29" s="266"/>
      <c r="C29" s="266"/>
      <c r="D29" s="266"/>
      <c r="E29" s="17"/>
      <c r="F29" s="270"/>
      <c r="G29" s="270"/>
      <c r="H29" s="267"/>
      <c r="I29" s="267"/>
      <c r="J29" s="2"/>
      <c r="K29" s="16"/>
      <c r="L29" s="2"/>
      <c r="M29" s="188"/>
      <c r="N29" s="188"/>
    </row>
    <row r="30" spans="1:15" x14ac:dyDescent="0.25">
      <c r="B30" s="266"/>
      <c r="C30" s="266"/>
      <c r="D30" s="266"/>
      <c r="E30" s="15"/>
      <c r="F30" s="267"/>
      <c r="G30" s="267"/>
      <c r="H30" s="267"/>
      <c r="I30" s="267"/>
      <c r="J30" s="2"/>
      <c r="K30" s="16"/>
      <c r="L30" s="2"/>
      <c r="M30" s="188"/>
      <c r="N30" s="188"/>
    </row>
    <row r="31" spans="1:15" x14ac:dyDescent="0.25">
      <c r="B31" s="268"/>
      <c r="C31" s="268"/>
      <c r="D31" s="268"/>
      <c r="E31" s="18"/>
      <c r="F31" s="269"/>
      <c r="G31" s="269"/>
      <c r="H31" s="269"/>
      <c r="I31" s="269"/>
      <c r="J31" s="19"/>
      <c r="K31" s="19"/>
      <c r="L31" s="16"/>
      <c r="M31" s="188"/>
      <c r="N31" s="188"/>
    </row>
    <row r="32" spans="1:15" x14ac:dyDescent="0.25">
      <c r="B32" s="266"/>
      <c r="C32" s="266"/>
      <c r="D32" s="266"/>
      <c r="E32" s="15"/>
      <c r="F32" s="267"/>
      <c r="G32" s="267"/>
      <c r="H32" s="267"/>
      <c r="I32" s="267"/>
      <c r="J32" s="2"/>
      <c r="K32" s="2"/>
      <c r="L32" s="2"/>
      <c r="M32" s="188"/>
      <c r="N32" s="188"/>
    </row>
    <row r="33" spans="2:14" x14ac:dyDescent="0.25">
      <c r="B33" s="188"/>
      <c r="C33" s="188"/>
      <c r="D33" s="188"/>
      <c r="F33" s="188"/>
      <c r="G33" s="188"/>
      <c r="H33" s="188"/>
      <c r="I33" s="188"/>
      <c r="M33" s="188"/>
      <c r="N33" s="188"/>
    </row>
    <row r="34" spans="2:14" x14ac:dyDescent="0.25">
      <c r="B34" s="188"/>
      <c r="C34" s="188"/>
      <c r="D34" s="188"/>
      <c r="F34" s="188"/>
      <c r="G34" s="188"/>
      <c r="H34" s="188"/>
      <c r="I34" s="188"/>
      <c r="M34" s="188"/>
      <c r="N34" s="188"/>
    </row>
    <row r="35" spans="2:14" x14ac:dyDescent="0.25">
      <c r="B35" s="188"/>
      <c r="C35" s="188"/>
      <c r="D35" s="188"/>
      <c r="F35" s="188"/>
      <c r="G35" s="188"/>
      <c r="H35" s="188"/>
      <c r="I35" s="188"/>
      <c r="M35" s="188"/>
      <c r="N35" s="188"/>
    </row>
    <row r="36" spans="2:14" x14ac:dyDescent="0.25">
      <c r="B36" s="188"/>
      <c r="C36" s="188"/>
      <c r="D36" s="188"/>
      <c r="F36" s="188"/>
      <c r="G36" s="188"/>
      <c r="H36" s="188"/>
      <c r="I36" s="188"/>
      <c r="M36" s="188"/>
      <c r="N36" s="188"/>
    </row>
    <row r="37" spans="2:14" x14ac:dyDescent="0.25">
      <c r="B37" s="188"/>
      <c r="C37" s="188"/>
      <c r="D37" s="188"/>
      <c r="F37" s="188"/>
      <c r="G37" s="188"/>
      <c r="H37" s="188"/>
      <c r="I37" s="188"/>
      <c r="M37" s="188"/>
      <c r="N37" s="188"/>
    </row>
    <row r="38" spans="2:14" x14ac:dyDescent="0.25">
      <c r="B38" s="188"/>
      <c r="C38" s="188"/>
      <c r="D38" s="188"/>
      <c r="F38" s="188"/>
      <c r="G38" s="188"/>
      <c r="H38" s="188"/>
      <c r="I38" s="188"/>
      <c r="M38" s="188"/>
      <c r="N38" s="188"/>
    </row>
    <row r="39" spans="2:14" x14ac:dyDescent="0.25">
      <c r="B39" s="188"/>
      <c r="C39" s="188"/>
      <c r="D39" s="188"/>
      <c r="F39" s="188"/>
      <c r="G39" s="188"/>
      <c r="H39" s="188"/>
      <c r="I39" s="188"/>
      <c r="M39" s="188"/>
      <c r="N39" s="188"/>
    </row>
    <row r="40" spans="2:14" x14ac:dyDescent="0.25">
      <c r="B40" s="188"/>
      <c r="C40" s="188"/>
      <c r="D40" s="188"/>
      <c r="F40" s="188"/>
      <c r="G40" s="188"/>
      <c r="H40" s="188"/>
      <c r="I40" s="188"/>
      <c r="M40" s="188"/>
      <c r="N40" s="188"/>
    </row>
    <row r="41" spans="2:14" x14ac:dyDescent="0.25">
      <c r="B41" s="188"/>
      <c r="C41" s="188"/>
      <c r="D41" s="188"/>
      <c r="F41" s="188"/>
      <c r="G41" s="188"/>
      <c r="H41" s="188"/>
      <c r="I41" s="188"/>
      <c r="M41" s="188"/>
      <c r="N41" s="188"/>
    </row>
    <row r="42" spans="2:14" x14ac:dyDescent="0.25">
      <c r="B42" s="188"/>
      <c r="C42" s="188"/>
      <c r="D42" s="188"/>
      <c r="F42" s="188"/>
      <c r="G42" s="188"/>
      <c r="H42" s="188"/>
      <c r="I42" s="188"/>
      <c r="M42" s="188"/>
      <c r="N42" s="188"/>
    </row>
    <row r="43" spans="2:14" x14ac:dyDescent="0.25">
      <c r="B43" s="188"/>
      <c r="C43" s="188"/>
      <c r="D43" s="188"/>
      <c r="F43" s="188"/>
      <c r="G43" s="188"/>
      <c r="H43" s="188"/>
      <c r="I43" s="188"/>
      <c r="M43" s="188"/>
      <c r="N43" s="188"/>
    </row>
    <row r="44" spans="2:14" x14ac:dyDescent="0.25">
      <c r="B44" s="188"/>
      <c r="C44" s="188"/>
      <c r="D44" s="188"/>
      <c r="F44" s="188"/>
      <c r="G44" s="188"/>
      <c r="H44" s="188"/>
      <c r="I44" s="188"/>
      <c r="M44" s="188"/>
      <c r="N44" s="188"/>
    </row>
    <row r="45" spans="2:14" x14ac:dyDescent="0.25">
      <c r="B45" s="188"/>
      <c r="C45" s="188"/>
      <c r="D45" s="188"/>
      <c r="F45" s="188"/>
      <c r="G45" s="188"/>
      <c r="H45" s="188"/>
      <c r="I45" s="188"/>
      <c r="M45" s="188"/>
      <c r="N45" s="188"/>
    </row>
    <row r="46" spans="2:14" x14ac:dyDescent="0.25">
      <c r="B46" s="188"/>
      <c r="C46" s="188"/>
      <c r="D46" s="188"/>
      <c r="F46" s="188"/>
      <c r="G46" s="188"/>
      <c r="H46" s="188"/>
      <c r="I46" s="188"/>
      <c r="M46" s="188"/>
      <c r="N46" s="188"/>
    </row>
    <row r="47" spans="2:14" x14ac:dyDescent="0.25">
      <c r="B47" s="188"/>
      <c r="C47" s="188"/>
      <c r="D47" s="188"/>
      <c r="H47" s="188"/>
      <c r="I47" s="188"/>
      <c r="M47" s="188"/>
      <c r="N47" s="188"/>
    </row>
    <row r="48" spans="2:14" x14ac:dyDescent="0.25">
      <c r="B48" s="188"/>
      <c r="C48" s="188"/>
      <c r="D48" s="188"/>
      <c r="M48" s="188"/>
      <c r="N48" s="188"/>
    </row>
    <row r="49" spans="2:14" x14ac:dyDescent="0.25">
      <c r="B49" s="188"/>
      <c r="C49" s="188"/>
      <c r="D49" s="188"/>
      <c r="M49" s="188"/>
      <c r="N49" s="188"/>
    </row>
    <row r="50" spans="2:14" x14ac:dyDescent="0.25">
      <c r="B50" s="188"/>
      <c r="C50" s="188"/>
      <c r="D50" s="188"/>
      <c r="M50" s="188"/>
      <c r="N50" s="188"/>
    </row>
    <row r="51" spans="2:14" x14ac:dyDescent="0.25">
      <c r="B51" s="188"/>
      <c r="C51" s="188"/>
      <c r="D51" s="188"/>
      <c r="M51" s="188"/>
      <c r="N51" s="188"/>
    </row>
    <row r="52" spans="2:14" x14ac:dyDescent="0.25">
      <c r="B52" s="188"/>
      <c r="C52" s="188"/>
      <c r="D52" s="188"/>
      <c r="M52" s="188"/>
      <c r="N52" s="188"/>
    </row>
    <row r="53" spans="2:14" x14ac:dyDescent="0.25">
      <c r="B53" s="188"/>
      <c r="C53" s="188"/>
      <c r="D53" s="188"/>
      <c r="M53" s="188"/>
      <c r="N53" s="188"/>
    </row>
    <row r="54" spans="2:14" x14ac:dyDescent="0.25">
      <c r="B54" s="188"/>
      <c r="C54" s="188"/>
      <c r="D54" s="188"/>
      <c r="M54" s="188"/>
      <c r="N54" s="188"/>
    </row>
    <row r="55" spans="2:14" x14ac:dyDescent="0.25">
      <c r="B55" s="188"/>
      <c r="C55" s="188"/>
      <c r="D55" s="188"/>
      <c r="M55" s="188"/>
      <c r="N55" s="188"/>
    </row>
    <row r="56" spans="2:14" x14ac:dyDescent="0.25">
      <c r="B56" s="188"/>
      <c r="C56" s="188"/>
      <c r="D56" s="188"/>
      <c r="M56" s="188"/>
      <c r="N56" s="188"/>
    </row>
    <row r="57" spans="2:14" x14ac:dyDescent="0.25">
      <c r="B57" s="188"/>
      <c r="C57" s="188"/>
      <c r="D57" s="188"/>
      <c r="M57" s="188"/>
      <c r="N57" s="188"/>
    </row>
    <row r="58" spans="2:14" x14ac:dyDescent="0.25">
      <c r="B58" s="188"/>
      <c r="C58" s="188"/>
      <c r="D58" s="188"/>
      <c r="M58" s="188"/>
      <c r="N58" s="188"/>
    </row>
    <row r="59" spans="2:14" x14ac:dyDescent="0.25">
      <c r="B59" s="188"/>
      <c r="C59" s="188"/>
      <c r="D59" s="188"/>
      <c r="M59" s="188"/>
      <c r="N59" s="188"/>
    </row>
    <row r="60" spans="2:14" x14ac:dyDescent="0.25">
      <c r="B60" s="188"/>
      <c r="C60" s="188"/>
      <c r="D60" s="188"/>
      <c r="M60" s="188"/>
      <c r="N60" s="188"/>
    </row>
    <row r="61" spans="2:14" x14ac:dyDescent="0.25">
      <c r="B61" s="188"/>
      <c r="C61" s="188"/>
      <c r="D61" s="188"/>
      <c r="M61" s="188"/>
      <c r="N61" s="188"/>
    </row>
    <row r="62" spans="2:14" x14ac:dyDescent="0.25">
      <c r="B62" s="188"/>
      <c r="C62" s="188"/>
      <c r="D62" s="188"/>
      <c r="M62" s="188"/>
      <c r="N62" s="188"/>
    </row>
    <row r="63" spans="2:14" x14ac:dyDescent="0.25">
      <c r="B63" s="188"/>
      <c r="C63" s="188"/>
      <c r="D63" s="188"/>
      <c r="M63" s="188"/>
      <c r="N63" s="188"/>
    </row>
    <row r="64" spans="2:14" x14ac:dyDescent="0.25">
      <c r="B64" s="188"/>
      <c r="C64" s="188"/>
      <c r="D64" s="188"/>
      <c r="M64" s="188"/>
      <c r="N64" s="188"/>
    </row>
    <row r="65" spans="2:14" x14ac:dyDescent="0.25">
      <c r="B65" s="188"/>
      <c r="C65" s="188"/>
      <c r="D65" s="188"/>
      <c r="M65" s="188"/>
      <c r="N65" s="188"/>
    </row>
    <row r="66" spans="2:14" x14ac:dyDescent="0.25">
      <c r="B66" s="188"/>
      <c r="C66" s="188"/>
      <c r="D66" s="188"/>
      <c r="M66" s="188"/>
      <c r="N66" s="188"/>
    </row>
    <row r="67" spans="2:14" x14ac:dyDescent="0.25">
      <c r="B67" s="188"/>
      <c r="C67" s="188"/>
      <c r="D67" s="188"/>
      <c r="M67" s="188"/>
      <c r="N67" s="188"/>
    </row>
    <row r="68" spans="2:14" x14ac:dyDescent="0.25">
      <c r="B68" s="188"/>
      <c r="C68" s="188"/>
      <c r="D68" s="188"/>
      <c r="M68" s="188"/>
      <c r="N68" s="188"/>
    </row>
    <row r="69" spans="2:14" x14ac:dyDescent="0.25">
      <c r="B69" s="188"/>
      <c r="C69" s="188"/>
      <c r="D69" s="188"/>
      <c r="M69" s="188"/>
      <c r="N69" s="188"/>
    </row>
    <row r="70" spans="2:14" x14ac:dyDescent="0.25">
      <c r="B70" s="188"/>
      <c r="C70" s="188"/>
      <c r="D70" s="188"/>
      <c r="M70" s="188"/>
      <c r="N70" s="188"/>
    </row>
    <row r="71" spans="2:14" x14ac:dyDescent="0.25">
      <c r="B71" s="188"/>
      <c r="C71" s="188"/>
      <c r="D71" s="188"/>
      <c r="M71" s="188"/>
      <c r="N71" s="188"/>
    </row>
    <row r="72" spans="2:14" x14ac:dyDescent="0.25">
      <c r="B72" s="188"/>
      <c r="C72" s="188"/>
      <c r="D72" s="188"/>
      <c r="M72" s="188"/>
      <c r="N72" s="188"/>
    </row>
    <row r="73" spans="2:14" x14ac:dyDescent="0.25">
      <c r="B73" s="188"/>
      <c r="C73" s="188"/>
      <c r="D73" s="188"/>
      <c r="M73" s="188"/>
      <c r="N73" s="188"/>
    </row>
    <row r="74" spans="2:14" x14ac:dyDescent="0.25">
      <c r="B74" s="188"/>
      <c r="C74" s="188"/>
      <c r="D74" s="188"/>
      <c r="M74" s="188"/>
      <c r="N74" s="188"/>
    </row>
    <row r="75" spans="2:14" x14ac:dyDescent="0.25">
      <c r="B75" s="188"/>
      <c r="C75" s="188"/>
      <c r="D75" s="188"/>
      <c r="M75" s="188"/>
      <c r="N75" s="188"/>
    </row>
    <row r="76" spans="2:14" x14ac:dyDescent="0.25">
      <c r="B76" s="188"/>
      <c r="C76" s="188"/>
      <c r="D76" s="188"/>
      <c r="M76" s="188"/>
      <c r="N76" s="188"/>
    </row>
    <row r="77" spans="2:14" x14ac:dyDescent="0.25">
      <c r="B77" s="188"/>
      <c r="C77" s="188"/>
      <c r="D77" s="188"/>
      <c r="M77" s="188"/>
      <c r="N77" s="188"/>
    </row>
    <row r="78" spans="2:14" x14ac:dyDescent="0.25">
      <c r="B78" s="188"/>
      <c r="C78" s="188"/>
      <c r="D78" s="188"/>
      <c r="M78" s="188"/>
      <c r="N78" s="188"/>
    </row>
    <row r="79" spans="2:14" x14ac:dyDescent="0.25">
      <c r="B79" s="188"/>
      <c r="C79" s="188"/>
      <c r="D79" s="188"/>
      <c r="M79" s="188"/>
      <c r="N79" s="188"/>
    </row>
    <row r="80" spans="2:14" x14ac:dyDescent="0.25">
      <c r="B80" s="188"/>
      <c r="C80" s="188"/>
      <c r="D80" s="188"/>
      <c r="M80" s="188"/>
      <c r="N80" s="188"/>
    </row>
    <row r="81" spans="2:14" x14ac:dyDescent="0.25">
      <c r="B81" s="188"/>
      <c r="C81" s="188"/>
      <c r="D81" s="188"/>
      <c r="M81" s="188"/>
      <c r="N81" s="188"/>
    </row>
    <row r="82" spans="2:14" x14ac:dyDescent="0.25">
      <c r="B82" s="188"/>
      <c r="C82" s="188"/>
      <c r="D82" s="188"/>
      <c r="M82" s="188"/>
      <c r="N82" s="188"/>
    </row>
    <row r="83" spans="2:14" x14ac:dyDescent="0.25">
      <c r="B83" s="188"/>
      <c r="C83" s="188"/>
      <c r="D83" s="188"/>
      <c r="M83" s="188"/>
      <c r="N83" s="188"/>
    </row>
    <row r="84" spans="2:14" x14ac:dyDescent="0.25">
      <c r="B84" s="188"/>
      <c r="C84" s="188"/>
      <c r="D84" s="188"/>
      <c r="M84" s="188"/>
      <c r="N84" s="188"/>
    </row>
    <row r="85" spans="2:14" x14ac:dyDescent="0.25">
      <c r="B85" s="188"/>
      <c r="C85" s="188"/>
      <c r="D85" s="188"/>
      <c r="M85" s="188"/>
      <c r="N85" s="188"/>
    </row>
    <row r="86" spans="2:14" x14ac:dyDescent="0.25">
      <c r="B86" s="188"/>
      <c r="C86" s="188"/>
      <c r="D86" s="188"/>
      <c r="M86" s="188"/>
      <c r="N86" s="188"/>
    </row>
    <row r="87" spans="2:14" x14ac:dyDescent="0.25">
      <c r="B87" s="188"/>
      <c r="C87" s="188"/>
      <c r="D87" s="188"/>
      <c r="M87" s="188"/>
      <c r="N87" s="188"/>
    </row>
    <row r="88" spans="2:14" x14ac:dyDescent="0.25">
      <c r="B88" s="188"/>
      <c r="C88" s="188"/>
      <c r="D88" s="188"/>
      <c r="M88" s="188"/>
      <c r="N88" s="188"/>
    </row>
    <row r="89" spans="2:14" x14ac:dyDescent="0.25">
      <c r="B89" s="188"/>
      <c r="C89" s="188"/>
      <c r="D89" s="188"/>
      <c r="M89" s="188"/>
      <c r="N89" s="188"/>
    </row>
    <row r="90" spans="2:14" x14ac:dyDescent="0.25">
      <c r="B90" s="188"/>
      <c r="C90" s="188"/>
      <c r="D90" s="188"/>
      <c r="M90" s="188"/>
      <c r="N90" s="188"/>
    </row>
    <row r="91" spans="2:14" x14ac:dyDescent="0.25">
      <c r="B91" s="188"/>
      <c r="C91" s="188"/>
      <c r="D91" s="188"/>
      <c r="M91" s="188"/>
      <c r="N91" s="188"/>
    </row>
    <row r="92" spans="2:14" x14ac:dyDescent="0.25">
      <c r="B92" s="188"/>
      <c r="C92" s="188"/>
      <c r="D92" s="188"/>
      <c r="M92" s="188"/>
      <c r="N92" s="188"/>
    </row>
    <row r="93" spans="2:14" x14ac:dyDescent="0.25">
      <c r="B93" s="188"/>
      <c r="C93" s="188"/>
      <c r="D93" s="188"/>
      <c r="M93" s="188"/>
      <c r="N93" s="188"/>
    </row>
    <row r="94" spans="2:14" x14ac:dyDescent="0.25">
      <c r="B94" s="188"/>
      <c r="C94" s="188"/>
      <c r="D94" s="188"/>
      <c r="M94" s="188"/>
      <c r="N94" s="188"/>
    </row>
    <row r="95" spans="2:14" x14ac:dyDescent="0.25">
      <c r="B95" s="188"/>
      <c r="C95" s="188"/>
      <c r="D95" s="188"/>
      <c r="M95" s="188"/>
      <c r="N95" s="188"/>
    </row>
    <row r="96" spans="2:14" x14ac:dyDescent="0.25">
      <c r="B96" s="188"/>
      <c r="C96" s="188"/>
      <c r="D96" s="188"/>
      <c r="M96" s="188"/>
      <c r="N96" s="188"/>
    </row>
    <row r="97" spans="2:14" x14ac:dyDescent="0.25">
      <c r="B97" s="188"/>
      <c r="C97" s="188"/>
      <c r="D97" s="188"/>
      <c r="M97" s="188"/>
      <c r="N97" s="188"/>
    </row>
    <row r="98" spans="2:14" x14ac:dyDescent="0.25">
      <c r="B98" s="188"/>
      <c r="C98" s="188"/>
      <c r="D98" s="188"/>
      <c r="M98" s="188"/>
      <c r="N98" s="188"/>
    </row>
    <row r="99" spans="2:14" x14ac:dyDescent="0.25">
      <c r="B99" s="188"/>
      <c r="C99" s="188"/>
      <c r="D99" s="188"/>
      <c r="M99" s="188"/>
      <c r="N99" s="188"/>
    </row>
    <row r="100" spans="2:14" x14ac:dyDescent="0.25">
      <c r="B100" s="188"/>
      <c r="C100" s="188"/>
      <c r="D100" s="188"/>
      <c r="M100" s="188"/>
      <c r="N100" s="188"/>
    </row>
    <row r="101" spans="2:14" x14ac:dyDescent="0.25">
      <c r="B101" s="188"/>
      <c r="C101" s="188"/>
      <c r="D101" s="188"/>
      <c r="M101" s="188"/>
      <c r="N101" s="188"/>
    </row>
    <row r="102" spans="2:14" x14ac:dyDescent="0.25">
      <c r="B102" s="188"/>
      <c r="C102" s="188"/>
      <c r="D102" s="188"/>
      <c r="M102" s="188"/>
      <c r="N102" s="188"/>
    </row>
    <row r="103" spans="2:14" x14ac:dyDescent="0.25">
      <c r="B103" s="188"/>
      <c r="C103" s="188"/>
      <c r="D103" s="188"/>
      <c r="M103" s="188"/>
      <c r="N103" s="188"/>
    </row>
    <row r="104" spans="2:14" x14ac:dyDescent="0.25">
      <c r="B104" s="188"/>
      <c r="C104" s="188"/>
      <c r="D104" s="188"/>
      <c r="M104" s="188"/>
      <c r="N104" s="188"/>
    </row>
    <row r="105" spans="2:14" x14ac:dyDescent="0.25">
      <c r="B105" s="188"/>
      <c r="C105" s="188"/>
      <c r="D105" s="188"/>
      <c r="M105" s="188"/>
      <c r="N105" s="188"/>
    </row>
    <row r="106" spans="2:14" x14ac:dyDescent="0.25">
      <c r="B106" s="188"/>
      <c r="C106" s="188"/>
      <c r="D106" s="188"/>
      <c r="M106" s="188"/>
      <c r="N106" s="188"/>
    </row>
    <row r="107" spans="2:14" x14ac:dyDescent="0.25">
      <c r="B107" s="188"/>
      <c r="C107" s="188"/>
      <c r="D107" s="188"/>
      <c r="M107" s="188"/>
      <c r="N107" s="188"/>
    </row>
    <row r="108" spans="2:14" x14ac:dyDescent="0.25">
      <c r="B108" s="188"/>
      <c r="C108" s="188"/>
      <c r="D108" s="188"/>
      <c r="M108" s="188"/>
      <c r="N108" s="188"/>
    </row>
    <row r="109" spans="2:14" x14ac:dyDescent="0.25">
      <c r="B109" s="188"/>
      <c r="C109" s="188"/>
      <c r="D109" s="188"/>
      <c r="M109" s="188"/>
      <c r="N109" s="188"/>
    </row>
    <row r="110" spans="2:14" x14ac:dyDescent="0.25">
      <c r="B110" s="188"/>
      <c r="C110" s="188"/>
      <c r="D110" s="188"/>
      <c r="M110" s="188"/>
      <c r="N110" s="188"/>
    </row>
    <row r="111" spans="2:14" x14ac:dyDescent="0.25">
      <c r="B111" s="188"/>
      <c r="C111" s="188"/>
      <c r="D111" s="188"/>
      <c r="M111" s="188"/>
      <c r="N111" s="188"/>
    </row>
    <row r="112" spans="2:14" x14ac:dyDescent="0.25">
      <c r="B112" s="188"/>
      <c r="C112" s="188"/>
      <c r="D112" s="188"/>
      <c r="M112" s="188"/>
      <c r="N112" s="188"/>
    </row>
    <row r="113" spans="2:14" x14ac:dyDescent="0.25">
      <c r="B113" s="188"/>
      <c r="C113" s="188"/>
      <c r="D113" s="188"/>
      <c r="M113" s="188"/>
      <c r="N113" s="188"/>
    </row>
    <row r="114" spans="2:14" x14ac:dyDescent="0.25">
      <c r="B114" s="188"/>
      <c r="C114" s="188"/>
      <c r="D114" s="188"/>
      <c r="M114" s="188"/>
      <c r="N114" s="188"/>
    </row>
    <row r="115" spans="2:14" x14ac:dyDescent="0.25">
      <c r="B115" s="188"/>
      <c r="C115" s="188"/>
      <c r="D115" s="188"/>
      <c r="M115" s="188"/>
      <c r="N115" s="188"/>
    </row>
    <row r="116" spans="2:14" x14ac:dyDescent="0.25">
      <c r="B116" s="188"/>
      <c r="C116" s="188"/>
      <c r="D116" s="188"/>
      <c r="M116" s="188"/>
      <c r="N116" s="188"/>
    </row>
    <row r="117" spans="2:14" x14ac:dyDescent="0.25">
      <c r="B117" s="188"/>
      <c r="C117" s="188"/>
      <c r="D117" s="188"/>
      <c r="M117" s="188"/>
      <c r="N117" s="188"/>
    </row>
    <row r="118" spans="2:14" x14ac:dyDescent="0.25">
      <c r="B118" s="188"/>
      <c r="C118" s="188"/>
      <c r="D118" s="188"/>
      <c r="M118" s="188"/>
      <c r="N118" s="188"/>
    </row>
    <row r="119" spans="2:14" x14ac:dyDescent="0.25">
      <c r="B119" s="188"/>
      <c r="C119" s="188"/>
      <c r="D119" s="188"/>
      <c r="M119" s="188"/>
      <c r="N119" s="188"/>
    </row>
    <row r="120" spans="2:14" x14ac:dyDescent="0.25">
      <c r="B120" s="188"/>
      <c r="C120" s="188"/>
      <c r="D120" s="188"/>
    </row>
    <row r="121" spans="2:14" x14ac:dyDescent="0.25">
      <c r="B121" s="188"/>
      <c r="C121" s="188"/>
      <c r="D121" s="188"/>
    </row>
    <row r="122" spans="2:14" x14ac:dyDescent="0.25">
      <c r="B122" s="188"/>
      <c r="C122" s="188"/>
      <c r="D122" s="188"/>
    </row>
    <row r="123" spans="2:14" x14ac:dyDescent="0.25">
      <c r="B123" s="188"/>
      <c r="C123" s="188"/>
      <c r="D123" s="188"/>
    </row>
    <row r="124" spans="2:14" x14ac:dyDescent="0.25">
      <c r="B124" s="188"/>
      <c r="C124" s="188"/>
      <c r="D124" s="188"/>
    </row>
    <row r="125" spans="2:14" x14ac:dyDescent="0.25">
      <c r="B125" s="188"/>
      <c r="C125" s="188"/>
      <c r="D125" s="188"/>
    </row>
    <row r="126" spans="2:14" x14ac:dyDescent="0.25">
      <c r="B126" s="188"/>
      <c r="C126" s="188"/>
      <c r="D126" s="188"/>
    </row>
    <row r="127" spans="2:14" x14ac:dyDescent="0.25">
      <c r="B127" s="188"/>
      <c r="C127" s="188"/>
      <c r="D127" s="188"/>
    </row>
    <row r="128" spans="2:14" x14ac:dyDescent="0.25">
      <c r="B128" s="188"/>
      <c r="C128" s="188"/>
      <c r="D128" s="188"/>
    </row>
    <row r="129" spans="2:4" x14ac:dyDescent="0.25">
      <c r="B129" s="188"/>
      <c r="C129" s="188"/>
      <c r="D129" s="188"/>
    </row>
    <row r="130" spans="2:4" x14ac:dyDescent="0.25">
      <c r="B130" s="188"/>
      <c r="C130" s="188"/>
      <c r="D130" s="188"/>
    </row>
    <row r="131" spans="2:4" x14ac:dyDescent="0.25">
      <c r="B131" s="188"/>
      <c r="C131" s="188"/>
      <c r="D131" s="188"/>
    </row>
    <row r="132" spans="2:4" x14ac:dyDescent="0.25">
      <c r="B132" s="188"/>
      <c r="C132" s="188"/>
      <c r="D132" s="188"/>
    </row>
    <row r="133" spans="2:4" x14ac:dyDescent="0.25">
      <c r="B133" s="188"/>
      <c r="C133" s="188"/>
      <c r="D133" s="188"/>
    </row>
    <row r="134" spans="2:4" x14ac:dyDescent="0.25">
      <c r="B134" s="188"/>
      <c r="C134" s="188"/>
      <c r="D134" s="188"/>
    </row>
  </sheetData>
  <mergeCells count="316">
    <mergeCell ref="A1:N1"/>
    <mergeCell ref="A2:N2"/>
    <mergeCell ref="A3:N3"/>
    <mergeCell ref="A5:A6"/>
    <mergeCell ref="B5:D6"/>
    <mergeCell ref="E5:E6"/>
    <mergeCell ref="F5:G6"/>
    <mergeCell ref="H5:I6"/>
    <mergeCell ref="J5:L5"/>
    <mergeCell ref="M5:N6"/>
    <mergeCell ref="B9:D9"/>
    <mergeCell ref="F9:G9"/>
    <mergeCell ref="H9:I9"/>
    <mergeCell ref="M9:N9"/>
    <mergeCell ref="B10:D10"/>
    <mergeCell ref="F10:G10"/>
    <mergeCell ref="H10:I10"/>
    <mergeCell ref="M10:N10"/>
    <mergeCell ref="B7:D7"/>
    <mergeCell ref="F7:G7"/>
    <mergeCell ref="H7:I7"/>
    <mergeCell ref="M7:N7"/>
    <mergeCell ref="B8:D8"/>
    <mergeCell ref="F8:G8"/>
    <mergeCell ref="H8:I8"/>
    <mergeCell ref="M8:N8"/>
    <mergeCell ref="B13:D13"/>
    <mergeCell ref="F13:G13"/>
    <mergeCell ref="H13:I13"/>
    <mergeCell ref="M13:N13"/>
    <mergeCell ref="B14:D14"/>
    <mergeCell ref="F14:G14"/>
    <mergeCell ref="H14:I14"/>
    <mergeCell ref="M14:N14"/>
    <mergeCell ref="B11:D11"/>
    <mergeCell ref="F11:G11"/>
    <mergeCell ref="H11:I11"/>
    <mergeCell ref="M11:N11"/>
    <mergeCell ref="B12:D12"/>
    <mergeCell ref="F12:G12"/>
    <mergeCell ref="H12:I12"/>
    <mergeCell ref="M12:N12"/>
    <mergeCell ref="B18:D18"/>
    <mergeCell ref="F18:G18"/>
    <mergeCell ref="H18:N18"/>
    <mergeCell ref="B19:D19"/>
    <mergeCell ref="F19:G19"/>
    <mergeCell ref="H19:N19"/>
    <mergeCell ref="B15:D15"/>
    <mergeCell ref="F15:G15"/>
    <mergeCell ref="H15:I15"/>
    <mergeCell ref="M15:N15"/>
    <mergeCell ref="B17:D17"/>
    <mergeCell ref="F17:G17"/>
    <mergeCell ref="H17:I17"/>
    <mergeCell ref="M17:N17"/>
    <mergeCell ref="B23:D23"/>
    <mergeCell ref="F23:G23"/>
    <mergeCell ref="H23:N23"/>
    <mergeCell ref="B24:D24"/>
    <mergeCell ref="F24:G24"/>
    <mergeCell ref="H24:N24"/>
    <mergeCell ref="B20:D20"/>
    <mergeCell ref="F20:G20"/>
    <mergeCell ref="H20:N20"/>
    <mergeCell ref="B22:D22"/>
    <mergeCell ref="F22:G22"/>
    <mergeCell ref="H22:N22"/>
    <mergeCell ref="B27:D27"/>
    <mergeCell ref="F27:G27"/>
    <mergeCell ref="H27:I27"/>
    <mergeCell ref="M27:N27"/>
    <mergeCell ref="B28:D28"/>
    <mergeCell ref="F28:G28"/>
    <mergeCell ref="H28:I28"/>
    <mergeCell ref="M28:N28"/>
    <mergeCell ref="B25:D25"/>
    <mergeCell ref="F25:G25"/>
    <mergeCell ref="H25:N25"/>
    <mergeCell ref="B26:D26"/>
    <mergeCell ref="F26:G26"/>
    <mergeCell ref="H26:N26"/>
    <mergeCell ref="B31:D31"/>
    <mergeCell ref="F31:G31"/>
    <mergeCell ref="H31:I31"/>
    <mergeCell ref="M31:N31"/>
    <mergeCell ref="B32:D32"/>
    <mergeCell ref="F32:G32"/>
    <mergeCell ref="H32:I32"/>
    <mergeCell ref="M32:N32"/>
    <mergeCell ref="B29:D29"/>
    <mergeCell ref="F29:G29"/>
    <mergeCell ref="H29:I29"/>
    <mergeCell ref="M29:N29"/>
    <mergeCell ref="B30:D30"/>
    <mergeCell ref="F30:G30"/>
    <mergeCell ref="H30:I30"/>
    <mergeCell ref="M30:N30"/>
    <mergeCell ref="B35:D35"/>
    <mergeCell ref="F35:G35"/>
    <mergeCell ref="H35:I35"/>
    <mergeCell ref="M35:N35"/>
    <mergeCell ref="B36:D36"/>
    <mergeCell ref="F36:G36"/>
    <mergeCell ref="H36:I36"/>
    <mergeCell ref="M36:N36"/>
    <mergeCell ref="B33:D33"/>
    <mergeCell ref="F33:G33"/>
    <mergeCell ref="H33:I33"/>
    <mergeCell ref="M33:N33"/>
    <mergeCell ref="B34:D34"/>
    <mergeCell ref="F34:G34"/>
    <mergeCell ref="H34:I34"/>
    <mergeCell ref="M34:N34"/>
    <mergeCell ref="B39:D39"/>
    <mergeCell ref="F39:G39"/>
    <mergeCell ref="H39:I39"/>
    <mergeCell ref="M39:N39"/>
    <mergeCell ref="B40:D40"/>
    <mergeCell ref="F40:G40"/>
    <mergeCell ref="H40:I40"/>
    <mergeCell ref="M40:N40"/>
    <mergeCell ref="B37:D37"/>
    <mergeCell ref="F37:G37"/>
    <mergeCell ref="H37:I37"/>
    <mergeCell ref="M37:N37"/>
    <mergeCell ref="B38:D38"/>
    <mergeCell ref="F38:G38"/>
    <mergeCell ref="H38:I38"/>
    <mergeCell ref="M38:N38"/>
    <mergeCell ref="B43:D43"/>
    <mergeCell ref="F43:G43"/>
    <mergeCell ref="H43:I43"/>
    <mergeCell ref="M43:N43"/>
    <mergeCell ref="B44:D44"/>
    <mergeCell ref="F44:G44"/>
    <mergeCell ref="H44:I44"/>
    <mergeCell ref="M44:N44"/>
    <mergeCell ref="B41:D41"/>
    <mergeCell ref="F41:G41"/>
    <mergeCell ref="H41:I41"/>
    <mergeCell ref="M41:N41"/>
    <mergeCell ref="B42:D42"/>
    <mergeCell ref="F42:G42"/>
    <mergeCell ref="H42:I42"/>
    <mergeCell ref="M42:N42"/>
    <mergeCell ref="B47:D47"/>
    <mergeCell ref="H47:I47"/>
    <mergeCell ref="M47:N47"/>
    <mergeCell ref="B48:D48"/>
    <mergeCell ref="M48:N48"/>
    <mergeCell ref="B49:D49"/>
    <mergeCell ref="M49:N49"/>
    <mergeCell ref="B45:D45"/>
    <mergeCell ref="F45:G45"/>
    <mergeCell ref="H45:I45"/>
    <mergeCell ref="M45:N45"/>
    <mergeCell ref="B46:D46"/>
    <mergeCell ref="F46:G46"/>
    <mergeCell ref="H46:I46"/>
    <mergeCell ref="M46:N46"/>
    <mergeCell ref="B53:D53"/>
    <mergeCell ref="M53:N53"/>
    <mergeCell ref="B54:D54"/>
    <mergeCell ref="M54:N54"/>
    <mergeCell ref="B55:D55"/>
    <mergeCell ref="M55:N55"/>
    <mergeCell ref="B50:D50"/>
    <mergeCell ref="M50:N50"/>
    <mergeCell ref="B51:D51"/>
    <mergeCell ref="M51:N51"/>
    <mergeCell ref="B52:D52"/>
    <mergeCell ref="M52:N52"/>
    <mergeCell ref="B59:D59"/>
    <mergeCell ref="M59:N59"/>
    <mergeCell ref="B60:D60"/>
    <mergeCell ref="M60:N60"/>
    <mergeCell ref="B61:D61"/>
    <mergeCell ref="M61:N61"/>
    <mergeCell ref="B56:D56"/>
    <mergeCell ref="M56:N56"/>
    <mergeCell ref="B57:D57"/>
    <mergeCell ref="M57:N57"/>
    <mergeCell ref="B58:D58"/>
    <mergeCell ref="M58:N58"/>
    <mergeCell ref="B65:D65"/>
    <mergeCell ref="M65:N65"/>
    <mergeCell ref="B66:D66"/>
    <mergeCell ref="M66:N66"/>
    <mergeCell ref="B67:D67"/>
    <mergeCell ref="M67:N67"/>
    <mergeCell ref="B62:D62"/>
    <mergeCell ref="M62:N62"/>
    <mergeCell ref="B63:D63"/>
    <mergeCell ref="M63:N63"/>
    <mergeCell ref="B64:D64"/>
    <mergeCell ref="M64:N64"/>
    <mergeCell ref="B71:D71"/>
    <mergeCell ref="M71:N71"/>
    <mergeCell ref="B72:D72"/>
    <mergeCell ref="M72:N72"/>
    <mergeCell ref="B73:D73"/>
    <mergeCell ref="M73:N73"/>
    <mergeCell ref="B68:D68"/>
    <mergeCell ref="M68:N68"/>
    <mergeCell ref="B69:D69"/>
    <mergeCell ref="M69:N69"/>
    <mergeCell ref="B70:D70"/>
    <mergeCell ref="M70:N70"/>
    <mergeCell ref="B77:D77"/>
    <mergeCell ref="M77:N77"/>
    <mergeCell ref="B78:D78"/>
    <mergeCell ref="M78:N78"/>
    <mergeCell ref="B79:D79"/>
    <mergeCell ref="M79:N79"/>
    <mergeCell ref="B74:D74"/>
    <mergeCell ref="M74:N74"/>
    <mergeCell ref="B75:D75"/>
    <mergeCell ref="M75:N75"/>
    <mergeCell ref="B76:D76"/>
    <mergeCell ref="M76:N76"/>
    <mergeCell ref="B83:D83"/>
    <mergeCell ref="M83:N83"/>
    <mergeCell ref="B84:D84"/>
    <mergeCell ref="M84:N84"/>
    <mergeCell ref="B85:D85"/>
    <mergeCell ref="M85:N85"/>
    <mergeCell ref="B80:D80"/>
    <mergeCell ref="M80:N80"/>
    <mergeCell ref="B81:D81"/>
    <mergeCell ref="M81:N81"/>
    <mergeCell ref="B82:D82"/>
    <mergeCell ref="M82:N82"/>
    <mergeCell ref="B89:D89"/>
    <mergeCell ref="M89:N89"/>
    <mergeCell ref="B90:D90"/>
    <mergeCell ref="M90:N90"/>
    <mergeCell ref="B91:D91"/>
    <mergeCell ref="M91:N91"/>
    <mergeCell ref="B86:D86"/>
    <mergeCell ref="M86:N86"/>
    <mergeCell ref="B87:D87"/>
    <mergeCell ref="M87:N87"/>
    <mergeCell ref="B88:D88"/>
    <mergeCell ref="M88:N88"/>
    <mergeCell ref="B95:D95"/>
    <mergeCell ref="M95:N95"/>
    <mergeCell ref="B96:D96"/>
    <mergeCell ref="M96:N96"/>
    <mergeCell ref="B97:D97"/>
    <mergeCell ref="M97:N97"/>
    <mergeCell ref="B92:D92"/>
    <mergeCell ref="M92:N92"/>
    <mergeCell ref="B93:D93"/>
    <mergeCell ref="M93:N93"/>
    <mergeCell ref="B94:D94"/>
    <mergeCell ref="M94:N94"/>
    <mergeCell ref="B101:D101"/>
    <mergeCell ref="M101:N101"/>
    <mergeCell ref="B102:D102"/>
    <mergeCell ref="M102:N102"/>
    <mergeCell ref="B103:D103"/>
    <mergeCell ref="M103:N103"/>
    <mergeCell ref="B98:D98"/>
    <mergeCell ref="M98:N98"/>
    <mergeCell ref="B99:D99"/>
    <mergeCell ref="M99:N99"/>
    <mergeCell ref="B100:D100"/>
    <mergeCell ref="M100:N100"/>
    <mergeCell ref="B107:D107"/>
    <mergeCell ref="M107:N107"/>
    <mergeCell ref="B108:D108"/>
    <mergeCell ref="M108:N108"/>
    <mergeCell ref="B109:D109"/>
    <mergeCell ref="M109:N109"/>
    <mergeCell ref="B104:D104"/>
    <mergeCell ref="M104:N104"/>
    <mergeCell ref="B105:D105"/>
    <mergeCell ref="M105:N105"/>
    <mergeCell ref="B106:D106"/>
    <mergeCell ref="M106:N106"/>
    <mergeCell ref="B113:D113"/>
    <mergeCell ref="M113:N113"/>
    <mergeCell ref="B114:D114"/>
    <mergeCell ref="M114:N114"/>
    <mergeCell ref="B115:D115"/>
    <mergeCell ref="M115:N115"/>
    <mergeCell ref="B110:D110"/>
    <mergeCell ref="M110:N110"/>
    <mergeCell ref="B111:D111"/>
    <mergeCell ref="M111:N111"/>
    <mergeCell ref="B112:D112"/>
    <mergeCell ref="M112:N112"/>
    <mergeCell ref="B119:D119"/>
    <mergeCell ref="M119:N119"/>
    <mergeCell ref="B120:D120"/>
    <mergeCell ref="B121:D121"/>
    <mergeCell ref="B122:D122"/>
    <mergeCell ref="B123:D123"/>
    <mergeCell ref="B116:D116"/>
    <mergeCell ref="M116:N116"/>
    <mergeCell ref="B117:D117"/>
    <mergeCell ref="M117:N117"/>
    <mergeCell ref="B118:D118"/>
    <mergeCell ref="M118:N118"/>
    <mergeCell ref="B130:D130"/>
    <mergeCell ref="B131:D131"/>
    <mergeCell ref="B132:D132"/>
    <mergeCell ref="B133:D133"/>
    <mergeCell ref="B134:D134"/>
    <mergeCell ref="B124:D124"/>
    <mergeCell ref="B125:D125"/>
    <mergeCell ref="B126:D126"/>
    <mergeCell ref="B127:D127"/>
    <mergeCell ref="B128:D128"/>
    <mergeCell ref="B129:D129"/>
  </mergeCells>
  <pageMargins left="0.59055118110236227" right="0.70866141732283472" top="1.5354330708661419" bottom="0.74803149606299213" header="0.31496062992125984" footer="0.31496062992125984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B052-5FB0-4632-9053-D2EB5E0CB07C}">
  <dimension ref="A1:Y39"/>
  <sheetViews>
    <sheetView tabSelected="1" zoomScaleNormal="100" workbookViewId="0">
      <selection activeCell="P10" sqref="P10"/>
    </sheetView>
  </sheetViews>
  <sheetFormatPr defaultRowHeight="15" x14ac:dyDescent="0.25"/>
  <cols>
    <col min="2" max="2" width="9.7109375" customWidth="1"/>
    <col min="18" max="18" width="27.42578125" customWidth="1"/>
  </cols>
  <sheetData>
    <row r="1" spans="1:25" ht="18.75" x14ac:dyDescent="0.25">
      <c r="A1" s="302" t="s">
        <v>286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</row>
    <row r="2" spans="1:25" x14ac:dyDescent="0.25">
      <c r="A2" s="303" t="s">
        <v>355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</row>
    <row r="3" spans="1:25" x14ac:dyDescent="0.25">
      <c r="A3" s="95" t="s">
        <v>287</v>
      </c>
      <c r="C3" s="1"/>
      <c r="E3" s="1"/>
      <c r="F3" s="1"/>
      <c r="G3" s="1"/>
      <c r="I3" s="95" t="s">
        <v>288</v>
      </c>
      <c r="N3" s="1"/>
    </row>
    <row r="4" spans="1:25" x14ac:dyDescent="0.25">
      <c r="A4" s="304" t="s">
        <v>289</v>
      </c>
      <c r="B4" s="304" t="s">
        <v>290</v>
      </c>
      <c r="C4" s="305" t="s">
        <v>291</v>
      </c>
      <c r="D4" s="305"/>
      <c r="E4" s="305"/>
      <c r="F4" s="305"/>
      <c r="G4" s="304" t="s">
        <v>292</v>
      </c>
      <c r="I4" s="304" t="s">
        <v>289</v>
      </c>
      <c r="J4" s="306" t="s">
        <v>293</v>
      </c>
      <c r="K4" s="305" t="s">
        <v>291</v>
      </c>
      <c r="L4" s="305"/>
      <c r="M4" s="305"/>
      <c r="N4" s="305"/>
      <c r="O4" s="304" t="s">
        <v>292</v>
      </c>
      <c r="Q4" s="95" t="s">
        <v>294</v>
      </c>
    </row>
    <row r="5" spans="1:25" x14ac:dyDescent="0.25">
      <c r="A5" s="304"/>
      <c r="B5" s="304"/>
      <c r="C5" s="31" t="s">
        <v>295</v>
      </c>
      <c r="D5" s="31" t="s">
        <v>296</v>
      </c>
      <c r="E5" s="31" t="s">
        <v>297</v>
      </c>
      <c r="F5" s="31" t="s">
        <v>296</v>
      </c>
      <c r="G5" s="304"/>
      <c r="I5" s="304"/>
      <c r="J5" s="306"/>
      <c r="K5" s="31" t="s">
        <v>295</v>
      </c>
      <c r="L5" s="98" t="s">
        <v>296</v>
      </c>
      <c r="M5" s="31" t="s">
        <v>297</v>
      </c>
      <c r="N5" s="31" t="s">
        <v>296</v>
      </c>
      <c r="O5" s="304"/>
      <c r="Q5" s="307" t="s">
        <v>289</v>
      </c>
      <c r="R5" s="307" t="s">
        <v>293</v>
      </c>
      <c r="S5" s="305" t="s">
        <v>298</v>
      </c>
      <c r="T5" s="305"/>
      <c r="U5" s="305"/>
      <c r="V5" s="305"/>
      <c r="W5" s="309" t="s">
        <v>299</v>
      </c>
    </row>
    <row r="6" spans="1:25" ht="37.5" customHeight="1" x14ac:dyDescent="0.25">
      <c r="A6" s="96">
        <v>1</v>
      </c>
      <c r="B6" s="99" t="s">
        <v>300</v>
      </c>
      <c r="C6" s="96">
        <v>54</v>
      </c>
      <c r="D6" s="100">
        <f>C6/G6</f>
        <v>0.5</v>
      </c>
      <c r="E6" s="96">
        <f>56-2</f>
        <v>54</v>
      </c>
      <c r="F6" s="100">
        <f>E6/G6</f>
        <v>0.5</v>
      </c>
      <c r="G6" s="101">
        <f>C6+E6</f>
        <v>108</v>
      </c>
      <c r="I6" s="96">
        <v>1</v>
      </c>
      <c r="J6" s="97" t="s">
        <v>66</v>
      </c>
      <c r="K6" s="96">
        <v>0</v>
      </c>
      <c r="L6" s="100">
        <f>K6/O15</f>
        <v>0</v>
      </c>
      <c r="M6" s="96">
        <v>0</v>
      </c>
      <c r="N6" s="100">
        <f>M6/O15</f>
        <v>0</v>
      </c>
      <c r="O6" s="96">
        <f>K6+M6</f>
        <v>0</v>
      </c>
      <c r="Q6" s="308"/>
      <c r="R6" s="308"/>
      <c r="S6" s="96" t="s">
        <v>301</v>
      </c>
      <c r="T6" s="96" t="s">
        <v>302</v>
      </c>
      <c r="U6" s="96" t="s">
        <v>303</v>
      </c>
      <c r="V6" s="96" t="s">
        <v>304</v>
      </c>
      <c r="W6" s="310"/>
    </row>
    <row r="7" spans="1:25" x14ac:dyDescent="0.25">
      <c r="C7" s="1"/>
      <c r="E7" s="1"/>
      <c r="F7" s="1"/>
      <c r="G7" s="1"/>
      <c r="I7" s="31">
        <v>2</v>
      </c>
      <c r="J7" s="97" t="s">
        <v>67</v>
      </c>
      <c r="K7" s="31">
        <v>0</v>
      </c>
      <c r="L7" s="98">
        <f>K7/O15</f>
        <v>0</v>
      </c>
      <c r="M7" s="31">
        <v>0</v>
      </c>
      <c r="N7" s="98">
        <f>M7/O15</f>
        <v>0</v>
      </c>
      <c r="O7" s="31">
        <f>K7+M7</f>
        <v>0</v>
      </c>
      <c r="Q7" s="31">
        <v>1</v>
      </c>
      <c r="R7" s="31" t="s">
        <v>305</v>
      </c>
      <c r="S7" s="31">
        <v>0</v>
      </c>
      <c r="T7" s="31">
        <v>0</v>
      </c>
      <c r="U7" s="31">
        <v>0</v>
      </c>
      <c r="V7" s="31">
        <v>0</v>
      </c>
      <c r="W7" s="31">
        <f>S7+T7+U7+V7</f>
        <v>0</v>
      </c>
    </row>
    <row r="8" spans="1:25" x14ac:dyDescent="0.25">
      <c r="A8" s="95" t="s">
        <v>306</v>
      </c>
      <c r="C8" s="1"/>
      <c r="E8" s="1"/>
      <c r="F8" s="1"/>
      <c r="G8" s="1"/>
      <c r="I8" s="31">
        <v>3</v>
      </c>
      <c r="J8" s="97" t="s">
        <v>305</v>
      </c>
      <c r="K8" s="31">
        <v>6</v>
      </c>
      <c r="L8" s="98">
        <f>K8/O15</f>
        <v>5.5555555555555552E-2</v>
      </c>
      <c r="M8" s="31">
        <v>1</v>
      </c>
      <c r="N8" s="98">
        <f>M8/O15</f>
        <v>9.2592592592592587E-3</v>
      </c>
      <c r="O8" s="102">
        <f>K8+M8</f>
        <v>7</v>
      </c>
      <c r="Q8" s="31">
        <v>2</v>
      </c>
      <c r="R8" s="31" t="s">
        <v>307</v>
      </c>
      <c r="S8" s="31">
        <v>0</v>
      </c>
      <c r="T8" s="31">
        <v>0</v>
      </c>
      <c r="U8" s="31">
        <v>0</v>
      </c>
      <c r="V8" s="31">
        <v>0</v>
      </c>
      <c r="W8" s="31">
        <f t="shared" ref="W8:W11" si="0">S8+T8+U8+V8</f>
        <v>0</v>
      </c>
    </row>
    <row r="9" spans="1:25" x14ac:dyDescent="0.25">
      <c r="A9" s="307" t="s">
        <v>289</v>
      </c>
      <c r="B9" s="307" t="s">
        <v>308</v>
      </c>
      <c r="C9" s="305" t="s">
        <v>291</v>
      </c>
      <c r="D9" s="305"/>
      <c r="E9" s="305"/>
      <c r="F9" s="305"/>
      <c r="G9" s="304" t="s">
        <v>292</v>
      </c>
      <c r="I9" s="31">
        <v>4</v>
      </c>
      <c r="J9" s="97" t="s">
        <v>309</v>
      </c>
      <c r="K9" s="31">
        <v>0</v>
      </c>
      <c r="L9" s="98">
        <f>K9/O15</f>
        <v>0</v>
      </c>
      <c r="M9" s="31">
        <v>0</v>
      </c>
      <c r="N9" s="98">
        <f>M9/O15</f>
        <v>0</v>
      </c>
      <c r="O9" s="102">
        <f t="shared" ref="O9:O14" si="1">K9+M9</f>
        <v>0</v>
      </c>
      <c r="Q9" s="31">
        <v>3</v>
      </c>
      <c r="R9" s="31" t="s">
        <v>310</v>
      </c>
      <c r="S9" s="31">
        <v>0</v>
      </c>
      <c r="T9" s="31">
        <v>0</v>
      </c>
      <c r="U9" s="31">
        <v>0</v>
      </c>
      <c r="V9" s="31">
        <v>0</v>
      </c>
      <c r="W9" s="31">
        <f t="shared" si="0"/>
        <v>0</v>
      </c>
    </row>
    <row r="10" spans="1:25" x14ac:dyDescent="0.25">
      <c r="A10" s="308"/>
      <c r="B10" s="308"/>
      <c r="C10" s="103" t="s">
        <v>295</v>
      </c>
      <c r="D10" s="103" t="s">
        <v>296</v>
      </c>
      <c r="E10" s="103" t="s">
        <v>297</v>
      </c>
      <c r="F10" s="103" t="s">
        <v>296</v>
      </c>
      <c r="G10" s="307"/>
      <c r="I10" s="31">
        <v>5</v>
      </c>
      <c r="J10" s="97" t="s">
        <v>311</v>
      </c>
      <c r="K10" s="31">
        <v>0</v>
      </c>
      <c r="L10" s="98">
        <f>K10/O15</f>
        <v>0</v>
      </c>
      <c r="M10" s="31">
        <v>0</v>
      </c>
      <c r="N10" s="98">
        <f>M10/O15</f>
        <v>0</v>
      </c>
      <c r="O10" s="102">
        <f t="shared" si="1"/>
        <v>0</v>
      </c>
      <c r="Q10" s="31">
        <v>4</v>
      </c>
      <c r="R10" s="31" t="s">
        <v>68</v>
      </c>
      <c r="S10" s="31">
        <v>0</v>
      </c>
      <c r="T10" s="31">
        <v>1</v>
      </c>
      <c r="U10" s="31">
        <v>5</v>
      </c>
      <c r="V10" s="31">
        <v>2</v>
      </c>
      <c r="W10" s="31">
        <f t="shared" si="0"/>
        <v>8</v>
      </c>
    </row>
    <row r="11" spans="1:25" x14ac:dyDescent="0.25">
      <c r="A11" s="31">
        <v>1</v>
      </c>
      <c r="B11" s="31" t="s">
        <v>312</v>
      </c>
      <c r="C11" s="31">
        <v>0</v>
      </c>
      <c r="D11" s="100">
        <f>C11/G28</f>
        <v>0</v>
      </c>
      <c r="E11" s="31">
        <v>0</v>
      </c>
      <c r="F11" s="98">
        <f>E11/G28</f>
        <v>0</v>
      </c>
      <c r="G11" s="31">
        <f>C11+E11</f>
        <v>0</v>
      </c>
      <c r="I11" s="31">
        <v>6</v>
      </c>
      <c r="J11" s="97" t="s">
        <v>313</v>
      </c>
      <c r="K11" s="31">
        <v>2</v>
      </c>
      <c r="L11" s="98">
        <f>K11/O15</f>
        <v>1.8518518518518517E-2</v>
      </c>
      <c r="M11" s="31">
        <v>0</v>
      </c>
      <c r="N11" s="98">
        <f>M11/O15</f>
        <v>0</v>
      </c>
      <c r="O11" s="102">
        <f t="shared" si="1"/>
        <v>2</v>
      </c>
      <c r="Q11" s="31">
        <v>5</v>
      </c>
      <c r="R11" s="31" t="s">
        <v>314</v>
      </c>
      <c r="S11" s="31">
        <v>0</v>
      </c>
      <c r="T11" s="31">
        <v>0</v>
      </c>
      <c r="U11" s="31">
        <v>0</v>
      </c>
      <c r="V11" s="31">
        <v>0</v>
      </c>
      <c r="W11" s="31">
        <f t="shared" si="0"/>
        <v>0</v>
      </c>
    </row>
    <row r="12" spans="1:25" x14ac:dyDescent="0.25">
      <c r="A12" s="31">
        <v>2</v>
      </c>
      <c r="B12" s="31" t="s">
        <v>315</v>
      </c>
      <c r="C12" s="31">
        <v>0</v>
      </c>
      <c r="D12" s="100">
        <f>C12/G28</f>
        <v>0</v>
      </c>
      <c r="E12" s="31">
        <v>0</v>
      </c>
      <c r="F12" s="98">
        <f>E12/G28</f>
        <v>0</v>
      </c>
      <c r="G12" s="31">
        <f t="shared" ref="G12:G27" si="2">C12+E12</f>
        <v>0</v>
      </c>
      <c r="I12" s="31">
        <v>7</v>
      </c>
      <c r="J12" s="97" t="s">
        <v>316</v>
      </c>
      <c r="K12" s="31">
        <v>24</v>
      </c>
      <c r="L12" s="98">
        <f>K12/O15</f>
        <v>0.22222222222222221</v>
      </c>
      <c r="M12" s="102">
        <v>23</v>
      </c>
      <c r="N12" s="104">
        <f>M12/O15</f>
        <v>0.21296296296296297</v>
      </c>
      <c r="O12" s="102">
        <f t="shared" si="1"/>
        <v>47</v>
      </c>
      <c r="Q12" s="311" t="s">
        <v>317</v>
      </c>
      <c r="R12" s="312"/>
      <c r="S12" s="31">
        <v>0</v>
      </c>
      <c r="T12" s="31">
        <f>SUM(T7:T11)</f>
        <v>1</v>
      </c>
      <c r="U12" s="31">
        <f t="shared" ref="U12:V12" si="3">SUM(U7:U11)</f>
        <v>5</v>
      </c>
      <c r="V12" s="31">
        <f t="shared" si="3"/>
        <v>2</v>
      </c>
      <c r="W12" s="31">
        <f t="shared" ref="W12" si="4">SUM(S12:V12)</f>
        <v>8</v>
      </c>
    </row>
    <row r="13" spans="1:25" x14ac:dyDescent="0.25">
      <c r="A13" s="31">
        <v>3</v>
      </c>
      <c r="B13" s="31" t="s">
        <v>318</v>
      </c>
      <c r="C13" s="31">
        <v>0</v>
      </c>
      <c r="D13" s="100">
        <f>C13/G28</f>
        <v>0</v>
      </c>
      <c r="E13" s="31">
        <v>0</v>
      </c>
      <c r="F13" s="98">
        <f>E13/G28</f>
        <v>0</v>
      </c>
      <c r="G13" s="31">
        <f t="shared" si="2"/>
        <v>0</v>
      </c>
      <c r="I13" s="31">
        <v>8</v>
      </c>
      <c r="J13" s="97" t="s">
        <v>68</v>
      </c>
      <c r="K13" s="31">
        <v>23</v>
      </c>
      <c r="L13" s="98">
        <f>K13/O15</f>
        <v>0.21296296296296297</v>
      </c>
      <c r="M13" s="102">
        <v>29</v>
      </c>
      <c r="N13" s="104">
        <f>M13/O15</f>
        <v>0.26851851851851855</v>
      </c>
      <c r="O13" s="102">
        <f t="shared" si="1"/>
        <v>52</v>
      </c>
    </row>
    <row r="14" spans="1:25" x14ac:dyDescent="0.25">
      <c r="A14" s="31">
        <v>4</v>
      </c>
      <c r="B14" s="31" t="s">
        <v>319</v>
      </c>
      <c r="C14" s="31">
        <v>0</v>
      </c>
      <c r="D14" s="100">
        <f>C14/G28</f>
        <v>0</v>
      </c>
      <c r="E14" s="31">
        <v>0</v>
      </c>
      <c r="F14" s="98">
        <f>E14/G28</f>
        <v>0</v>
      </c>
      <c r="G14" s="31">
        <f t="shared" si="2"/>
        <v>0</v>
      </c>
      <c r="I14" s="31">
        <v>9</v>
      </c>
      <c r="J14" s="97" t="s">
        <v>314</v>
      </c>
      <c r="K14" s="31">
        <v>0</v>
      </c>
      <c r="L14" s="98">
        <f>K14/O15</f>
        <v>0</v>
      </c>
      <c r="M14" s="31">
        <v>0</v>
      </c>
      <c r="N14" s="98">
        <f>M14/O15</f>
        <v>0</v>
      </c>
      <c r="O14" s="31">
        <f t="shared" si="1"/>
        <v>0</v>
      </c>
      <c r="Q14" s="95" t="s">
        <v>320</v>
      </c>
    </row>
    <row r="15" spans="1:25" x14ac:dyDescent="0.25">
      <c r="A15" s="31">
        <v>5</v>
      </c>
      <c r="B15" s="31" t="s">
        <v>321</v>
      </c>
      <c r="C15" s="31">
        <v>0</v>
      </c>
      <c r="D15" s="100">
        <f>C15/G28</f>
        <v>0</v>
      </c>
      <c r="E15" s="31">
        <v>0</v>
      </c>
      <c r="F15" s="98">
        <f>E15/G28</f>
        <v>0</v>
      </c>
      <c r="G15" s="31">
        <f t="shared" si="2"/>
        <v>0</v>
      </c>
      <c r="I15" s="311" t="s">
        <v>317</v>
      </c>
      <c r="J15" s="312"/>
      <c r="K15" s="31">
        <f>SUM(K6:K14)</f>
        <v>55</v>
      </c>
      <c r="L15" s="98">
        <f>K15/O15</f>
        <v>0.5092592592592593</v>
      </c>
      <c r="M15" s="31">
        <f>SUM(M6:M14)</f>
        <v>53</v>
      </c>
      <c r="N15" s="98">
        <f>M15/O15</f>
        <v>0.49074074074074076</v>
      </c>
      <c r="O15" s="31">
        <f>SUM(O6:O14)</f>
        <v>108</v>
      </c>
      <c r="Q15" s="313" t="s">
        <v>289</v>
      </c>
      <c r="R15" s="313" t="s">
        <v>6</v>
      </c>
      <c r="S15" s="316" t="s">
        <v>322</v>
      </c>
      <c r="T15" s="317"/>
      <c r="U15" s="317"/>
      <c r="V15" s="317"/>
      <c r="W15" s="317"/>
      <c r="X15" s="317"/>
      <c r="Y15" s="318"/>
    </row>
    <row r="16" spans="1:25" x14ac:dyDescent="0.25">
      <c r="A16" s="31">
        <v>6</v>
      </c>
      <c r="B16" s="31" t="s">
        <v>323</v>
      </c>
      <c r="C16" s="31">
        <v>0</v>
      </c>
      <c r="D16" s="100">
        <f>C16/G28</f>
        <v>0</v>
      </c>
      <c r="E16" s="31">
        <v>0</v>
      </c>
      <c r="F16" s="98">
        <f>E16/G28</f>
        <v>0</v>
      </c>
      <c r="G16" s="31">
        <f t="shared" si="2"/>
        <v>0</v>
      </c>
      <c r="N16" s="1"/>
      <c r="Q16" s="314"/>
      <c r="R16" s="314"/>
      <c r="S16" s="319" t="s">
        <v>69</v>
      </c>
      <c r="T16" s="320"/>
      <c r="U16" s="105" t="s">
        <v>299</v>
      </c>
      <c r="V16" s="319" t="s">
        <v>70</v>
      </c>
      <c r="W16" s="320"/>
      <c r="X16" s="106"/>
      <c r="Y16" s="107"/>
    </row>
    <row r="17" spans="1:25" x14ac:dyDescent="0.25">
      <c r="A17" s="31">
        <v>7</v>
      </c>
      <c r="B17" s="31" t="s">
        <v>58</v>
      </c>
      <c r="C17" s="31">
        <v>0</v>
      </c>
      <c r="D17" s="100">
        <f>C17/G28</f>
        <v>0</v>
      </c>
      <c r="E17" s="31">
        <v>0</v>
      </c>
      <c r="F17" s="98">
        <f>E17/G28</f>
        <v>0</v>
      </c>
      <c r="G17" s="31">
        <f t="shared" si="2"/>
        <v>0</v>
      </c>
      <c r="I17" s="95" t="s">
        <v>324</v>
      </c>
      <c r="N17" s="1"/>
      <c r="Q17" s="314"/>
      <c r="R17" s="314"/>
      <c r="S17" s="309" t="s">
        <v>258</v>
      </c>
      <c r="T17" s="309" t="s">
        <v>325</v>
      </c>
      <c r="U17" s="309" t="s">
        <v>69</v>
      </c>
      <c r="V17" s="309" t="s">
        <v>258</v>
      </c>
      <c r="W17" s="309" t="s">
        <v>325</v>
      </c>
      <c r="X17" s="108" t="s">
        <v>299</v>
      </c>
      <c r="Y17" s="109" t="s">
        <v>326</v>
      </c>
    </row>
    <row r="18" spans="1:25" x14ac:dyDescent="0.25">
      <c r="A18" s="31">
        <v>8</v>
      </c>
      <c r="B18" s="31" t="s">
        <v>63</v>
      </c>
      <c r="C18" s="31">
        <v>4</v>
      </c>
      <c r="D18" s="100">
        <f>C18/G28</f>
        <v>3.7037037037037035E-2</v>
      </c>
      <c r="E18" s="31">
        <v>1</v>
      </c>
      <c r="F18" s="98">
        <f>E18/G28</f>
        <v>9.2592592592592587E-3</v>
      </c>
      <c r="G18" s="102">
        <f t="shared" si="2"/>
        <v>5</v>
      </c>
      <c r="I18" s="31" t="s">
        <v>289</v>
      </c>
      <c r="J18" s="31" t="s">
        <v>327</v>
      </c>
      <c r="K18" s="31" t="s">
        <v>328</v>
      </c>
      <c r="L18" s="31" t="s">
        <v>329</v>
      </c>
      <c r="M18" s="31" t="s">
        <v>330</v>
      </c>
      <c r="N18" s="1"/>
      <c r="Q18" s="110"/>
      <c r="R18" s="315"/>
      <c r="S18" s="310"/>
      <c r="T18" s="310"/>
      <c r="U18" s="310"/>
      <c r="V18" s="310"/>
      <c r="W18" s="310"/>
      <c r="X18" s="111" t="s">
        <v>70</v>
      </c>
      <c r="Y18" s="112" t="s">
        <v>70</v>
      </c>
    </row>
    <row r="19" spans="1:25" x14ac:dyDescent="0.25">
      <c r="A19" s="31">
        <v>9</v>
      </c>
      <c r="B19" s="31" t="s">
        <v>56</v>
      </c>
      <c r="C19" s="31">
        <v>10</v>
      </c>
      <c r="D19" s="100">
        <f>C19/G28</f>
        <v>9.2592592592592587E-2</v>
      </c>
      <c r="E19" s="31">
        <v>4</v>
      </c>
      <c r="F19" s="98">
        <f>E19/G28</f>
        <v>3.7037037037037035E-2</v>
      </c>
      <c r="G19" s="102">
        <f t="shared" si="2"/>
        <v>14</v>
      </c>
      <c r="I19" s="31">
        <v>1</v>
      </c>
      <c r="J19" s="31" t="s">
        <v>301</v>
      </c>
      <c r="K19" s="31">
        <v>0</v>
      </c>
      <c r="L19" s="31">
        <v>0</v>
      </c>
      <c r="M19" s="31">
        <f>K19+L19</f>
        <v>0</v>
      </c>
      <c r="N19" s="113"/>
      <c r="Q19" s="105">
        <v>1</v>
      </c>
      <c r="R19" s="114" t="s">
        <v>331</v>
      </c>
      <c r="S19" s="105">
        <v>1</v>
      </c>
      <c r="T19" s="115">
        <v>5</v>
      </c>
      <c r="U19" s="105">
        <f>S19+T19</f>
        <v>6</v>
      </c>
      <c r="V19" s="105">
        <v>0</v>
      </c>
      <c r="W19" s="105">
        <v>0</v>
      </c>
      <c r="X19" s="105">
        <f>V19+W19</f>
        <v>0</v>
      </c>
      <c r="Y19" s="105">
        <f>U19+X19</f>
        <v>6</v>
      </c>
    </row>
    <row r="20" spans="1:25" ht="17.25" customHeight="1" x14ac:dyDescent="0.25">
      <c r="A20" s="96">
        <v>10</v>
      </c>
      <c r="B20" s="96" t="s">
        <v>31</v>
      </c>
      <c r="C20" s="96">
        <v>6</v>
      </c>
      <c r="D20" s="100">
        <f>C20/G28</f>
        <v>5.5555555555555552E-2</v>
      </c>
      <c r="E20" s="96">
        <v>4</v>
      </c>
      <c r="F20" s="100">
        <f>E20/G28</f>
        <v>3.7037037037037035E-2</v>
      </c>
      <c r="G20" s="101">
        <f t="shared" si="2"/>
        <v>10</v>
      </c>
      <c r="H20" s="20"/>
      <c r="I20" s="96">
        <v>2</v>
      </c>
      <c r="J20" s="96" t="s">
        <v>302</v>
      </c>
      <c r="K20" s="96">
        <v>1</v>
      </c>
      <c r="L20" s="96">
        <v>1</v>
      </c>
      <c r="M20" s="96">
        <f>SUM(K20-L20)</f>
        <v>0</v>
      </c>
      <c r="N20" s="116"/>
      <c r="O20" s="20"/>
      <c r="P20" s="20"/>
      <c r="Q20" s="117">
        <v>2</v>
      </c>
      <c r="R20" s="118" t="s">
        <v>332</v>
      </c>
      <c r="S20" s="117">
        <v>2</v>
      </c>
      <c r="T20" s="117">
        <v>1</v>
      </c>
      <c r="U20" s="117">
        <f t="shared" ref="U20:U29" si="5">S20+T20</f>
        <v>3</v>
      </c>
      <c r="V20" s="117">
        <v>0</v>
      </c>
      <c r="W20" s="117">
        <v>0</v>
      </c>
      <c r="X20" s="117">
        <f t="shared" ref="X20" si="6">V20+W20</f>
        <v>0</v>
      </c>
      <c r="Y20" s="117">
        <f>U20+X20</f>
        <v>3</v>
      </c>
    </row>
    <row r="21" spans="1:25" x14ac:dyDescent="0.25">
      <c r="A21" s="31">
        <v>11</v>
      </c>
      <c r="B21" s="31" t="s">
        <v>29</v>
      </c>
      <c r="C21" s="31">
        <v>8</v>
      </c>
      <c r="D21" s="100">
        <f>C21/G28</f>
        <v>7.407407407407407E-2</v>
      </c>
      <c r="E21" s="102">
        <v>10</v>
      </c>
      <c r="F21" s="98">
        <f>E21/G28</f>
        <v>9.2592592592592587E-2</v>
      </c>
      <c r="G21" s="102">
        <f t="shared" si="2"/>
        <v>18</v>
      </c>
      <c r="I21" s="31">
        <v>3</v>
      </c>
      <c r="J21" s="31" t="s">
        <v>303</v>
      </c>
      <c r="K21" s="31">
        <v>5</v>
      </c>
      <c r="L21" s="31">
        <v>5</v>
      </c>
      <c r="M21" s="31">
        <f t="shared" ref="M21:M22" si="7">SUM(K21-L21)</f>
        <v>0</v>
      </c>
      <c r="N21" s="113"/>
      <c r="Q21" s="117">
        <v>3</v>
      </c>
      <c r="R21" s="118" t="s">
        <v>333</v>
      </c>
      <c r="S21" s="119">
        <v>3</v>
      </c>
      <c r="T21" s="119">
        <v>1</v>
      </c>
      <c r="U21" s="117">
        <f t="shared" si="5"/>
        <v>4</v>
      </c>
      <c r="V21" s="117">
        <v>0</v>
      </c>
      <c r="W21" s="117">
        <v>0</v>
      </c>
      <c r="X21" s="117">
        <v>0</v>
      </c>
      <c r="Y21" s="117">
        <f>U21+X21</f>
        <v>4</v>
      </c>
    </row>
    <row r="22" spans="1:25" ht="18.75" customHeight="1" x14ac:dyDescent="0.25">
      <c r="A22" s="31">
        <v>12</v>
      </c>
      <c r="B22" s="31" t="s">
        <v>26</v>
      </c>
      <c r="C22" s="31">
        <v>9</v>
      </c>
      <c r="D22" s="100">
        <f>C22/G28</f>
        <v>8.3333333333333329E-2</v>
      </c>
      <c r="E22" s="31">
        <v>14</v>
      </c>
      <c r="F22" s="98">
        <f>E22/G28</f>
        <v>0.12962962962962962</v>
      </c>
      <c r="G22" s="102">
        <f t="shared" si="2"/>
        <v>23</v>
      </c>
      <c r="I22" s="31">
        <v>4</v>
      </c>
      <c r="J22" s="31" t="s">
        <v>304</v>
      </c>
      <c r="K22" s="31">
        <v>2</v>
      </c>
      <c r="L22" s="31">
        <v>2</v>
      </c>
      <c r="M22" s="31">
        <f t="shared" si="7"/>
        <v>0</v>
      </c>
      <c r="N22" s="113"/>
      <c r="Q22" s="117">
        <v>4</v>
      </c>
      <c r="R22" s="118" t="s">
        <v>334</v>
      </c>
      <c r="S22" s="117">
        <v>0</v>
      </c>
      <c r="T22" s="117">
        <v>1</v>
      </c>
      <c r="U22" s="105">
        <f t="shared" si="5"/>
        <v>1</v>
      </c>
      <c r="V22" s="117">
        <v>0</v>
      </c>
      <c r="W22" s="117">
        <v>0</v>
      </c>
      <c r="X22" s="117">
        <v>0</v>
      </c>
      <c r="Y22" s="117">
        <f t="shared" ref="Y22:Y29" si="8">U22+X22</f>
        <v>1</v>
      </c>
    </row>
    <row r="23" spans="1:25" x14ac:dyDescent="0.25">
      <c r="A23" s="31">
        <v>13</v>
      </c>
      <c r="B23" s="31" t="s">
        <v>20</v>
      </c>
      <c r="C23" s="31">
        <v>6</v>
      </c>
      <c r="D23" s="100">
        <f>C23/G28</f>
        <v>5.5555555555555552E-2</v>
      </c>
      <c r="E23" s="31">
        <v>14</v>
      </c>
      <c r="F23" s="98">
        <f>E23/G28</f>
        <v>0.12962962962962962</v>
      </c>
      <c r="G23" s="102">
        <f t="shared" si="2"/>
        <v>20</v>
      </c>
      <c r="I23" s="311" t="s">
        <v>317</v>
      </c>
      <c r="J23" s="312"/>
      <c r="K23" s="31">
        <f>SUM(K20:K22)</f>
        <v>8</v>
      </c>
      <c r="L23" s="31">
        <f>SUM(L20:L22)</f>
        <v>8</v>
      </c>
      <c r="M23" s="31">
        <f>K23-L23</f>
        <v>0</v>
      </c>
      <c r="N23" s="113"/>
      <c r="Q23" s="117">
        <v>5</v>
      </c>
      <c r="R23" s="118" t="s">
        <v>335</v>
      </c>
      <c r="S23" s="117">
        <v>0</v>
      </c>
      <c r="T23" s="117">
        <v>1</v>
      </c>
      <c r="U23" s="105">
        <f t="shared" si="5"/>
        <v>1</v>
      </c>
      <c r="V23" s="117">
        <v>0</v>
      </c>
      <c r="W23" s="117">
        <v>0</v>
      </c>
      <c r="X23" s="117">
        <v>0</v>
      </c>
      <c r="Y23" s="117">
        <f t="shared" si="8"/>
        <v>1</v>
      </c>
    </row>
    <row r="24" spans="1:25" ht="21" customHeight="1" x14ac:dyDescent="0.25">
      <c r="A24" s="96">
        <v>14</v>
      </c>
      <c r="B24" s="96" t="s">
        <v>15</v>
      </c>
      <c r="C24" s="96">
        <v>11</v>
      </c>
      <c r="D24" s="100">
        <f>C24/G28</f>
        <v>0.10185185185185185</v>
      </c>
      <c r="E24" s="96">
        <v>6</v>
      </c>
      <c r="F24" s="100">
        <f>E24/G28</f>
        <v>5.5555555555555552E-2</v>
      </c>
      <c r="G24" s="101">
        <f t="shared" si="2"/>
        <v>17</v>
      </c>
      <c r="H24" s="20"/>
      <c r="I24" s="120"/>
      <c r="J24" s="120"/>
      <c r="K24" s="120"/>
      <c r="L24" s="120"/>
      <c r="M24" s="120"/>
      <c r="N24" s="121"/>
      <c r="O24" s="20"/>
      <c r="P24" s="20"/>
      <c r="Q24" s="117">
        <v>6</v>
      </c>
      <c r="R24" s="118" t="s">
        <v>336</v>
      </c>
      <c r="S24" s="117">
        <v>2</v>
      </c>
      <c r="T24" s="117">
        <v>1</v>
      </c>
      <c r="U24" s="117">
        <f t="shared" si="5"/>
        <v>3</v>
      </c>
      <c r="V24" s="117">
        <v>0</v>
      </c>
      <c r="W24" s="117">
        <v>0</v>
      </c>
      <c r="X24" s="117">
        <v>0</v>
      </c>
      <c r="Y24" s="117">
        <f t="shared" si="8"/>
        <v>3</v>
      </c>
    </row>
    <row r="25" spans="1:25" ht="18.75" customHeight="1" x14ac:dyDescent="0.25">
      <c r="A25" s="96">
        <v>15</v>
      </c>
      <c r="B25" s="96" t="s">
        <v>64</v>
      </c>
      <c r="C25" s="96">
        <v>0</v>
      </c>
      <c r="D25" s="100">
        <f>C25/G28</f>
        <v>0</v>
      </c>
      <c r="E25" s="96">
        <v>0</v>
      </c>
      <c r="F25" s="100">
        <f>E25/G28</f>
        <v>0</v>
      </c>
      <c r="G25" s="101">
        <f t="shared" si="2"/>
        <v>0</v>
      </c>
      <c r="H25" s="20"/>
      <c r="I25" s="122" t="s">
        <v>337</v>
      </c>
      <c r="J25" s="123"/>
      <c r="K25" s="123"/>
      <c r="L25" s="123"/>
      <c r="M25" s="123"/>
      <c r="N25" s="121"/>
      <c r="O25" s="20"/>
      <c r="P25" s="20"/>
      <c r="Q25" s="117">
        <v>7</v>
      </c>
      <c r="R25" s="118" t="s">
        <v>338</v>
      </c>
      <c r="S25" s="119">
        <v>1</v>
      </c>
      <c r="T25" s="119">
        <v>2</v>
      </c>
      <c r="U25" s="117">
        <f t="shared" si="5"/>
        <v>3</v>
      </c>
      <c r="V25" s="117">
        <v>0</v>
      </c>
      <c r="W25" s="117">
        <v>0</v>
      </c>
      <c r="X25" s="117">
        <v>0</v>
      </c>
      <c r="Y25" s="117">
        <f t="shared" si="8"/>
        <v>3</v>
      </c>
    </row>
    <row r="26" spans="1:25" ht="22.5" customHeight="1" x14ac:dyDescent="0.25">
      <c r="A26" s="96">
        <v>16</v>
      </c>
      <c r="B26" s="96" t="s">
        <v>14</v>
      </c>
      <c r="C26" s="96">
        <v>1</v>
      </c>
      <c r="D26" s="100">
        <f>C26/G28</f>
        <v>9.2592592592592587E-3</v>
      </c>
      <c r="E26" s="96">
        <v>0</v>
      </c>
      <c r="F26" s="100">
        <f>E26/G28</f>
        <v>0</v>
      </c>
      <c r="G26" s="101">
        <f t="shared" si="2"/>
        <v>1</v>
      </c>
      <c r="H26" s="20"/>
      <c r="I26" s="96" t="s">
        <v>289</v>
      </c>
      <c r="J26" s="96" t="s">
        <v>327</v>
      </c>
      <c r="K26" s="96" t="s">
        <v>339</v>
      </c>
      <c r="L26" s="96" t="s">
        <v>340</v>
      </c>
      <c r="M26" s="96" t="s">
        <v>299</v>
      </c>
      <c r="N26" s="121"/>
      <c r="O26" s="20"/>
      <c r="P26" s="20"/>
      <c r="Q26" s="117">
        <v>8</v>
      </c>
      <c r="R26" s="118" t="s">
        <v>341</v>
      </c>
      <c r="S26" s="119">
        <v>0</v>
      </c>
      <c r="T26" s="119">
        <v>0</v>
      </c>
      <c r="U26" s="117">
        <f t="shared" si="5"/>
        <v>0</v>
      </c>
      <c r="V26" s="117">
        <v>0</v>
      </c>
      <c r="W26" s="117">
        <v>0</v>
      </c>
      <c r="X26" s="117">
        <v>0</v>
      </c>
      <c r="Y26" s="117">
        <f>V26+X26</f>
        <v>0</v>
      </c>
    </row>
    <row r="27" spans="1:25" ht="24" customHeight="1" x14ac:dyDescent="0.25">
      <c r="A27" s="96">
        <v>17</v>
      </c>
      <c r="B27" s="96" t="s">
        <v>342</v>
      </c>
      <c r="C27" s="96">
        <v>0</v>
      </c>
      <c r="D27" s="100">
        <f>C27/G28</f>
        <v>0</v>
      </c>
      <c r="E27" s="96">
        <v>0</v>
      </c>
      <c r="F27" s="100">
        <f>E27/G28</f>
        <v>0</v>
      </c>
      <c r="G27" s="101">
        <f t="shared" si="2"/>
        <v>0</v>
      </c>
      <c r="H27" s="20"/>
      <c r="I27" s="96">
        <v>1</v>
      </c>
      <c r="J27" s="96" t="s">
        <v>301</v>
      </c>
      <c r="K27" s="96">
        <v>0</v>
      </c>
      <c r="L27" s="96">
        <v>0</v>
      </c>
      <c r="M27" s="96">
        <v>0</v>
      </c>
      <c r="N27" s="121"/>
      <c r="O27" s="20"/>
      <c r="P27" s="20"/>
      <c r="Q27" s="117">
        <v>9</v>
      </c>
      <c r="R27" s="118" t="s">
        <v>343</v>
      </c>
      <c r="S27" s="119">
        <v>0</v>
      </c>
      <c r="T27" s="119">
        <v>0</v>
      </c>
      <c r="U27" s="117">
        <f t="shared" si="5"/>
        <v>0</v>
      </c>
      <c r="V27" s="117">
        <v>2</v>
      </c>
      <c r="W27" s="117">
        <v>0</v>
      </c>
      <c r="X27" s="117">
        <v>0</v>
      </c>
      <c r="Y27" s="117">
        <f t="shared" ref="Y27:Y28" si="9">V27+X27</f>
        <v>2</v>
      </c>
    </row>
    <row r="28" spans="1:25" ht="18" customHeight="1" x14ac:dyDescent="0.25">
      <c r="A28" s="304" t="s">
        <v>317</v>
      </c>
      <c r="B28" s="304"/>
      <c r="C28" s="96">
        <f>SUM(C11:C27)</f>
        <v>55</v>
      </c>
      <c r="D28" s="100">
        <f>C28/G28</f>
        <v>0.5092592592592593</v>
      </c>
      <c r="E28" s="96">
        <f>SUM(E11:E27)</f>
        <v>53</v>
      </c>
      <c r="F28" s="100">
        <f>E28/G28</f>
        <v>0.49074074074074076</v>
      </c>
      <c r="G28" s="101">
        <f>SUM(G11:G27)</f>
        <v>108</v>
      </c>
      <c r="I28" s="31">
        <v>2</v>
      </c>
      <c r="J28" s="31" t="s">
        <v>302</v>
      </c>
      <c r="K28" s="31">
        <v>1</v>
      </c>
      <c r="L28" s="31">
        <v>0</v>
      </c>
      <c r="M28" s="31">
        <f>SUM(K28:L28)</f>
        <v>1</v>
      </c>
      <c r="N28" s="1"/>
      <c r="Q28" s="117">
        <v>10</v>
      </c>
      <c r="R28" s="118" t="s">
        <v>344</v>
      </c>
      <c r="S28" s="119">
        <v>0</v>
      </c>
      <c r="T28" s="119">
        <v>0</v>
      </c>
      <c r="U28" s="117">
        <f t="shared" si="5"/>
        <v>0</v>
      </c>
      <c r="V28" s="117">
        <v>0</v>
      </c>
      <c r="W28" s="117">
        <v>0</v>
      </c>
      <c r="X28" s="117">
        <v>0</v>
      </c>
      <c r="Y28" s="117">
        <f t="shared" si="9"/>
        <v>0</v>
      </c>
    </row>
    <row r="29" spans="1:25" ht="18.75" customHeight="1" x14ac:dyDescent="0.25">
      <c r="C29" s="1"/>
      <c r="E29" s="1"/>
      <c r="F29" s="1"/>
      <c r="G29" s="124"/>
      <c r="I29" s="31">
        <v>3</v>
      </c>
      <c r="J29" s="31" t="s">
        <v>303</v>
      </c>
      <c r="K29" s="31">
        <v>4</v>
      </c>
      <c r="L29" s="31">
        <v>1</v>
      </c>
      <c r="M29" s="31">
        <f t="shared" ref="M29:M31" si="10">SUM(K29:L29)</f>
        <v>5</v>
      </c>
      <c r="N29" s="1"/>
      <c r="Q29" s="125">
        <v>11</v>
      </c>
      <c r="R29" s="126" t="s">
        <v>345</v>
      </c>
      <c r="S29" s="127">
        <v>1</v>
      </c>
      <c r="T29" s="125">
        <v>0</v>
      </c>
      <c r="U29" s="125">
        <f t="shared" si="5"/>
        <v>1</v>
      </c>
      <c r="V29" s="125">
        <v>0</v>
      </c>
      <c r="W29" s="125">
        <v>0</v>
      </c>
      <c r="X29" s="125">
        <v>0</v>
      </c>
      <c r="Y29" s="117">
        <f t="shared" si="8"/>
        <v>1</v>
      </c>
    </row>
    <row r="30" spans="1:25" x14ac:dyDescent="0.25">
      <c r="A30" s="95" t="s">
        <v>346</v>
      </c>
      <c r="C30" s="1"/>
      <c r="E30" s="1"/>
      <c r="F30" s="1"/>
      <c r="G30" s="124"/>
      <c r="I30" s="31">
        <v>4</v>
      </c>
      <c r="J30" s="31" t="s">
        <v>304</v>
      </c>
      <c r="K30" s="31">
        <v>1</v>
      </c>
      <c r="L30" s="31">
        <v>1</v>
      </c>
      <c r="M30" s="31">
        <f t="shared" si="10"/>
        <v>2</v>
      </c>
      <c r="N30" s="1"/>
      <c r="Q30" s="105">
        <v>12</v>
      </c>
      <c r="R30" s="114" t="s">
        <v>347</v>
      </c>
      <c r="S30" s="105">
        <v>10</v>
      </c>
      <c r="T30" s="105">
        <v>17</v>
      </c>
      <c r="U30" s="105">
        <f>S30+T30</f>
        <v>27</v>
      </c>
      <c r="V30" s="105">
        <v>3</v>
      </c>
      <c r="W30" s="105">
        <v>0</v>
      </c>
      <c r="X30" s="105">
        <f>V30+W30</f>
        <v>3</v>
      </c>
      <c r="Y30" s="105">
        <f>U30+X30</f>
        <v>30</v>
      </c>
    </row>
    <row r="31" spans="1:25" x14ac:dyDescent="0.25">
      <c r="A31" s="307" t="s">
        <v>289</v>
      </c>
      <c r="B31" s="307" t="s">
        <v>65</v>
      </c>
      <c r="C31" s="305" t="s">
        <v>291</v>
      </c>
      <c r="D31" s="305"/>
      <c r="E31" s="305"/>
      <c r="F31" s="305"/>
      <c r="G31" s="321" t="s">
        <v>62</v>
      </c>
      <c r="I31" s="311" t="s">
        <v>317</v>
      </c>
      <c r="J31" s="312"/>
      <c r="K31" s="31">
        <f>SUM(K28:K30)</f>
        <v>6</v>
      </c>
      <c r="L31" s="31">
        <f>SUM(L28:L30)</f>
        <v>2</v>
      </c>
      <c r="M31" s="31">
        <f t="shared" si="10"/>
        <v>8</v>
      </c>
      <c r="N31" s="1"/>
      <c r="Q31" s="105">
        <v>13</v>
      </c>
      <c r="R31" s="114" t="s">
        <v>348</v>
      </c>
      <c r="S31" s="105">
        <v>24</v>
      </c>
      <c r="T31" s="105">
        <v>24</v>
      </c>
      <c r="U31" s="105">
        <f>S31+T31</f>
        <v>48</v>
      </c>
      <c r="V31" s="105">
        <v>0</v>
      </c>
      <c r="W31" s="105">
        <v>0</v>
      </c>
      <c r="X31" s="105">
        <f>V31+W31</f>
        <v>0</v>
      </c>
      <c r="Y31" s="105">
        <f>U31+X31</f>
        <v>48</v>
      </c>
    </row>
    <row r="32" spans="1:25" x14ac:dyDescent="0.25">
      <c r="A32" s="308"/>
      <c r="B32" s="308"/>
      <c r="C32" s="311" t="s">
        <v>295</v>
      </c>
      <c r="D32" s="312"/>
      <c r="E32" s="311" t="s">
        <v>297</v>
      </c>
      <c r="F32" s="312"/>
      <c r="G32" s="322"/>
      <c r="N32" s="1"/>
      <c r="Q32" s="311" t="s">
        <v>317</v>
      </c>
      <c r="R32" s="312"/>
      <c r="S32" s="105">
        <f t="shared" ref="S32:Y32" si="11">SUM(S19:S31)</f>
        <v>44</v>
      </c>
      <c r="T32" s="105">
        <f t="shared" si="11"/>
        <v>53</v>
      </c>
      <c r="U32" s="105">
        <f t="shared" si="11"/>
        <v>97</v>
      </c>
      <c r="V32" s="105">
        <f t="shared" si="11"/>
        <v>5</v>
      </c>
      <c r="W32" s="105">
        <f t="shared" si="11"/>
        <v>0</v>
      </c>
      <c r="X32" s="105">
        <f t="shared" si="11"/>
        <v>3</v>
      </c>
      <c r="Y32" s="105">
        <f t="shared" si="11"/>
        <v>102</v>
      </c>
    </row>
    <row r="33" spans="1:14" x14ac:dyDescent="0.25">
      <c r="A33" s="31">
        <v>1</v>
      </c>
      <c r="B33" s="31" t="s">
        <v>349</v>
      </c>
      <c r="C33" s="311">
        <v>6</v>
      </c>
      <c r="D33" s="312"/>
      <c r="E33" s="311">
        <v>2</v>
      </c>
      <c r="F33" s="312"/>
      <c r="G33" s="102">
        <f>C33+E33</f>
        <v>8</v>
      </c>
      <c r="N33" s="1"/>
    </row>
    <row r="34" spans="1:14" x14ac:dyDescent="0.25">
      <c r="A34" s="31">
        <v>2</v>
      </c>
      <c r="B34" s="31" t="s">
        <v>350</v>
      </c>
      <c r="C34" s="311">
        <v>37</v>
      </c>
      <c r="D34" s="312"/>
      <c r="E34" s="311">
        <v>41</v>
      </c>
      <c r="F34" s="312"/>
      <c r="G34" s="102">
        <f>C34+E34</f>
        <v>78</v>
      </c>
      <c r="N34" s="1"/>
    </row>
    <row r="35" spans="1:14" x14ac:dyDescent="0.25">
      <c r="A35" s="31">
        <v>3</v>
      </c>
      <c r="B35" s="31" t="s">
        <v>351</v>
      </c>
      <c r="C35" s="311">
        <f>19-8</f>
        <v>11</v>
      </c>
      <c r="D35" s="312"/>
      <c r="E35" s="311">
        <v>11</v>
      </c>
      <c r="F35" s="312"/>
      <c r="G35" s="102">
        <f>C35+E35</f>
        <v>22</v>
      </c>
      <c r="N35" s="1"/>
    </row>
    <row r="36" spans="1:14" x14ac:dyDescent="0.25">
      <c r="A36" s="311" t="s">
        <v>317</v>
      </c>
      <c r="B36" s="312"/>
      <c r="C36" s="311">
        <f>SUM(C33:C35)</f>
        <v>54</v>
      </c>
      <c r="D36" s="312"/>
      <c r="E36" s="311">
        <f>SUM(E33:E35)</f>
        <v>54</v>
      </c>
      <c r="F36" s="312"/>
      <c r="G36" s="31">
        <f>SUM(G33:G35)</f>
        <v>108</v>
      </c>
      <c r="N36" s="1"/>
    </row>
    <row r="37" spans="1:14" x14ac:dyDescent="0.25">
      <c r="C37" s="1"/>
      <c r="E37" s="1"/>
      <c r="F37" s="1"/>
      <c r="G37" s="1"/>
      <c r="N37" s="1"/>
    </row>
    <row r="38" spans="1:14" x14ac:dyDescent="0.25">
      <c r="C38" s="1"/>
      <c r="E38" s="1"/>
      <c r="F38" s="1"/>
      <c r="G38" s="1"/>
      <c r="N38" s="1"/>
    </row>
    <row r="39" spans="1:14" x14ac:dyDescent="0.25">
      <c r="C39" s="1"/>
      <c r="E39" s="1"/>
      <c r="F39" s="1"/>
      <c r="G39" s="1"/>
      <c r="N39" s="1"/>
    </row>
  </sheetData>
  <mergeCells count="49">
    <mergeCell ref="C35:D35"/>
    <mergeCell ref="E35:F35"/>
    <mergeCell ref="A36:B36"/>
    <mergeCell ref="C36:D36"/>
    <mergeCell ref="E36:F36"/>
    <mergeCell ref="Q32:R32"/>
    <mergeCell ref="C33:D33"/>
    <mergeCell ref="E33:F33"/>
    <mergeCell ref="C34:D34"/>
    <mergeCell ref="E34:F34"/>
    <mergeCell ref="I23:J23"/>
    <mergeCell ref="A28:B28"/>
    <mergeCell ref="A31:A32"/>
    <mergeCell ref="B31:B32"/>
    <mergeCell ref="C31:F31"/>
    <mergeCell ref="G31:G32"/>
    <mergeCell ref="I31:J31"/>
    <mergeCell ref="C32:D32"/>
    <mergeCell ref="E32:F32"/>
    <mergeCell ref="I15:J15"/>
    <mergeCell ref="Q15:Q17"/>
    <mergeCell ref="R15:R18"/>
    <mergeCell ref="S15:Y15"/>
    <mergeCell ref="S16:T16"/>
    <mergeCell ref="V16:W16"/>
    <mergeCell ref="S17:S18"/>
    <mergeCell ref="T17:T18"/>
    <mergeCell ref="U17:U18"/>
    <mergeCell ref="V17:V18"/>
    <mergeCell ref="W17:W18"/>
    <mergeCell ref="A9:A10"/>
    <mergeCell ref="B9:B10"/>
    <mergeCell ref="C9:F9"/>
    <mergeCell ref="G9:G10"/>
    <mergeCell ref="Q12:R12"/>
    <mergeCell ref="A1:Y1"/>
    <mergeCell ref="A2:Y2"/>
    <mergeCell ref="A4:A5"/>
    <mergeCell ref="B4:B5"/>
    <mergeCell ref="C4:F4"/>
    <mergeCell ref="G4:G5"/>
    <mergeCell ref="I4:I5"/>
    <mergeCell ref="J4:J5"/>
    <mergeCell ref="K4:N4"/>
    <mergeCell ref="O4:O5"/>
    <mergeCell ref="Q5:Q6"/>
    <mergeCell ref="R5:R6"/>
    <mergeCell ref="S5:V5"/>
    <mergeCell ref="W5: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 PJBT PELAKSANA JULI2023</vt:lpstr>
      <vt:lpstr>DATA PJBT FUNGSIONAL JuLI2023 </vt:lpstr>
      <vt:lpstr>DATA PJBT STRUKTURAL JULI 2023</vt:lpstr>
      <vt:lpstr>REKAP PGW PER JENIS KELAMINJULI</vt:lpstr>
      <vt:lpstr>'DATA PJBT PELAKSANA JULI2023'!Print_Area</vt:lpstr>
      <vt:lpstr>'DATA PJBT STRUKTURAL JULI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2021-06-02T04:27:40Z</cp:lastPrinted>
  <dcterms:created xsi:type="dcterms:W3CDTF">2017-10-09T10:11:37Z</dcterms:created>
  <dcterms:modified xsi:type="dcterms:W3CDTF">2023-08-03T06:42:03Z</dcterms:modified>
</cp:coreProperties>
</file>